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8 Дотация и Иные МБТ 23-25" sheetId="1" r:id="rId1"/>
  </sheets>
  <definedNames>
    <definedName name="_xlnm.Print_Area" localSheetId="0">'Прил8 Дотация и Иные МБТ 23-25'!$A$1:$D$70</definedName>
  </definedNames>
  <calcPr calcId="124519" iterate="1"/>
</workbook>
</file>

<file path=xl/calcChain.xml><?xml version="1.0" encoding="utf-8"?>
<calcChain xmlns="http://schemas.openxmlformats.org/spreadsheetml/2006/main">
  <c r="D69" i="1"/>
  <c r="D68"/>
  <c r="D67"/>
  <c r="D66"/>
  <c r="D65"/>
  <c r="D64"/>
  <c r="D53"/>
  <c r="D52"/>
  <c r="D51"/>
  <c r="D50"/>
  <c r="D49"/>
  <c r="D48"/>
  <c r="D54" l="1"/>
  <c r="D70"/>
  <c r="B31"/>
  <c r="B38" s="1"/>
  <c r="D20"/>
  <c r="C20"/>
  <c r="B20"/>
  <c r="D19"/>
  <c r="C19"/>
  <c r="B19"/>
  <c r="D18"/>
  <c r="C18"/>
  <c r="B18"/>
  <c r="D17"/>
  <c r="C17"/>
  <c r="B17"/>
  <c r="D16"/>
  <c r="C16"/>
  <c r="B16"/>
  <c r="D15"/>
  <c r="C15"/>
  <c r="B15"/>
  <c r="D14"/>
  <c r="C14"/>
  <c r="B14"/>
  <c r="D38"/>
  <c r="C38"/>
  <c r="D21" l="1"/>
  <c r="C21"/>
  <c r="B21" l="1"/>
</calcChain>
</file>

<file path=xl/sharedStrings.xml><?xml version="1.0" encoding="utf-8"?>
<sst xmlns="http://schemas.openxmlformats.org/spreadsheetml/2006/main" count="61" uniqueCount="26">
  <si>
    <t>муниципальное образование город Ртищево</t>
  </si>
  <si>
    <t>Краснозвездинское муниципальное образование</t>
  </si>
  <si>
    <t>Макаровское муниципальное образование</t>
  </si>
  <si>
    <t>Октябрьское муниципальное образование</t>
  </si>
  <si>
    <t>Салтыковское муниципальное образование</t>
  </si>
  <si>
    <t>Урусовское муниципальное образование</t>
  </si>
  <si>
    <t>Шило-Голицынское муниципальное образование</t>
  </si>
  <si>
    <t>тыс. рублей</t>
  </si>
  <si>
    <t xml:space="preserve">Собрания депутатов Ртищевского </t>
  </si>
  <si>
    <t>муниципального района</t>
  </si>
  <si>
    <t xml:space="preserve">Наименование муниципальных образований </t>
  </si>
  <si>
    <t>ВСЕГО</t>
  </si>
  <si>
    <t>Таблица № 2</t>
  </si>
  <si>
    <t>Таблица № 1</t>
  </si>
  <si>
    <t>2023 год</t>
  </si>
  <si>
    <t>2024 год</t>
  </si>
  <si>
    <t xml:space="preserve"> Приложение № 8 к решению</t>
  </si>
  <si>
    <t xml:space="preserve">Распределение  средств дотации на выравнивание бюджетной обеспеченности поселений из бюджета Ртищевского муниципального района на 2023 год и на плановый период 2024 и 2025 годов  в части, образованной  за счет субвенции на исполнение государственных полномочий по расчету и предоставлению дотаций поселениям </t>
  </si>
  <si>
    <t>2025 год</t>
  </si>
  <si>
    <t xml:space="preserve">Распределение  средств иных межбюджетных трансфертов из бюджета Ртищевского муниципального района Саратовской области бюджетам поселений муниципального района в целях обеспечения надлежащего осуществления полномочий по решению вопросов местного значения на 2023 год и на плановый период 2024 и 2025 годов </t>
  </si>
  <si>
    <t xml:space="preserve"> от  15 декабря 2023 года  № 107-570</t>
  </si>
  <si>
    <t>Таблица № 3</t>
  </si>
  <si>
    <t>Таблица № 4</t>
  </si>
  <si>
    <t>Распределение средств межбюджетных трансфертов, передаваемых бюджетам поселений муниципального района из бюджета Ртищевского муниципального района Саратовской области на осуществление части полномочий по решению вопросов  местного значения в соответствии с заключенными соглашениями на 2023 год на уточнение сведений о границах населенных пунктов и территориальных зон в Едином государственном реестре недвижимости, в части, образованной за счет межбюджетных трансфертов, передаваемых бюджетам муниципальных районов области на содействие в уточнении сведений о границах населенных пунктов и территориальных зон в Едином государственном реестре недвижимости</t>
  </si>
  <si>
    <t xml:space="preserve">Распределение средств межбюджетных трансфертов, передаваемых бюджетам поселений муниципального района из бюджета Ртищевского муниципального района Саратовской области на осуществление части полномочий по решению вопросов местного значения в соответствии с заключенными соглашениями на 2023 год на уточнение сведений о границах населенных пунктов и территориальных зон в Едином государственном реестре недвижимости, в части, образованной за счет средств местного бюджета Ртищевского муниципального района </t>
  </si>
  <si>
    <t>(с изменениями от 28 марта 2023 года № 113 – 607)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</si>
</sst>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0" tint="-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9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/>
    <xf numFmtId="49" fontId="3" fillId="0" borderId="0" xfId="0" applyNumberFormat="1" applyFont="1" applyFill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164" fontId="3" fillId="0" borderId="0" xfId="0" applyNumberFormat="1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164" fontId="4" fillId="0" borderId="0" xfId="0" applyNumberFormat="1" applyFont="1" applyBorder="1" applyAlignment="1">
      <alignment horizontal="center" wrapText="1"/>
    </xf>
    <xf numFmtId="0" fontId="3" fillId="0" borderId="0" xfId="0" applyFont="1" applyBorder="1"/>
    <xf numFmtId="0" fontId="3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center" wrapText="1"/>
    </xf>
    <xf numFmtId="164" fontId="5" fillId="0" borderId="0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70"/>
  <sheetViews>
    <sheetView tabSelected="1" view="pageBreakPreview" topLeftCell="A59" zoomScaleSheetLayoutView="100" workbookViewId="0">
      <selection activeCell="A9" sqref="A9:D9"/>
    </sheetView>
  </sheetViews>
  <sheetFormatPr defaultRowHeight="18.75"/>
  <cols>
    <col min="1" max="1" width="64.5703125" style="1" customWidth="1"/>
    <col min="2" max="2" width="21.28515625" style="1" customWidth="1"/>
    <col min="3" max="3" width="19" style="1" customWidth="1"/>
    <col min="4" max="4" width="18.140625" style="1" customWidth="1"/>
    <col min="5" max="16384" width="9.140625" style="1"/>
  </cols>
  <sheetData>
    <row r="1" spans="1:4">
      <c r="A1" s="3"/>
      <c r="B1" s="4" t="s">
        <v>16</v>
      </c>
      <c r="C1" s="3"/>
      <c r="D1" s="3"/>
    </row>
    <row r="2" spans="1:4">
      <c r="A2" s="3"/>
      <c r="B2" s="5" t="s">
        <v>8</v>
      </c>
      <c r="C2" s="3"/>
      <c r="D2" s="3"/>
    </row>
    <row r="3" spans="1:4">
      <c r="A3" s="3"/>
      <c r="B3" s="5" t="s">
        <v>9</v>
      </c>
      <c r="C3" s="3"/>
      <c r="D3" s="3"/>
    </row>
    <row r="4" spans="1:4">
      <c r="A4" s="3"/>
      <c r="B4" s="5" t="s">
        <v>20</v>
      </c>
      <c r="C4" s="3"/>
      <c r="D4" s="3"/>
    </row>
    <row r="5" spans="1:4">
      <c r="A5" s="3"/>
      <c r="B5" s="5"/>
      <c r="C5" s="3"/>
      <c r="D5" s="3"/>
    </row>
    <row r="6" spans="1:4">
      <c r="A6" s="3"/>
      <c r="B6" s="3"/>
      <c r="C6" s="3"/>
      <c r="D6" s="3"/>
    </row>
    <row r="7" spans="1:4">
      <c r="A7" s="3"/>
      <c r="B7" s="6"/>
      <c r="C7" s="3"/>
      <c r="D7" s="7" t="s">
        <v>13</v>
      </c>
    </row>
    <row r="8" spans="1:4">
      <c r="A8" s="3"/>
      <c r="B8" s="3"/>
      <c r="C8" s="3"/>
      <c r="D8" s="3"/>
    </row>
    <row r="9" spans="1:4" ht="99" customHeight="1">
      <c r="A9" s="8" t="s">
        <v>17</v>
      </c>
      <c r="B9" s="8"/>
      <c r="C9" s="8"/>
      <c r="D9" s="8"/>
    </row>
    <row r="10" spans="1:4">
      <c r="A10" s="9"/>
      <c r="B10" s="9"/>
      <c r="C10" s="3"/>
      <c r="D10" s="3"/>
    </row>
    <row r="11" spans="1:4">
      <c r="A11" s="3"/>
      <c r="B11" s="3"/>
      <c r="C11" s="3"/>
      <c r="D11" s="10" t="s">
        <v>7</v>
      </c>
    </row>
    <row r="12" spans="1:4" s="2" customFormat="1">
      <c r="A12" s="11" t="s">
        <v>10</v>
      </c>
      <c r="B12" s="11" t="s">
        <v>14</v>
      </c>
      <c r="C12" s="12" t="s">
        <v>15</v>
      </c>
      <c r="D12" s="12" t="s">
        <v>18</v>
      </c>
    </row>
    <row r="13" spans="1:4" s="2" customFormat="1">
      <c r="A13" s="11">
        <v>1</v>
      </c>
      <c r="B13" s="11">
        <v>2</v>
      </c>
      <c r="C13" s="12">
        <v>3</v>
      </c>
      <c r="D13" s="12">
        <v>4</v>
      </c>
    </row>
    <row r="14" spans="1:4">
      <c r="A14" s="13" t="s">
        <v>0</v>
      </c>
      <c r="B14" s="14">
        <f>2188.7</f>
        <v>2188.6999999999998</v>
      </c>
      <c r="C14" s="15">
        <f>2292</f>
        <v>2292</v>
      </c>
      <c r="D14" s="15">
        <f>2427.9</f>
        <v>2427.9</v>
      </c>
    </row>
    <row r="15" spans="1:4">
      <c r="A15" s="13" t="s">
        <v>1</v>
      </c>
      <c r="B15" s="14">
        <f>128.7</f>
        <v>128.69999999999999</v>
      </c>
      <c r="C15" s="15">
        <f>134.8</f>
        <v>134.80000000000001</v>
      </c>
      <c r="D15" s="15">
        <f>142.8</f>
        <v>142.80000000000001</v>
      </c>
    </row>
    <row r="16" spans="1:4">
      <c r="A16" s="13" t="s">
        <v>2</v>
      </c>
      <c r="B16" s="14">
        <f>119.8</f>
        <v>119.8</v>
      </c>
      <c r="C16" s="15">
        <f>125.4</f>
        <v>125.4</v>
      </c>
      <c r="D16" s="15">
        <f>132.9</f>
        <v>132.9</v>
      </c>
    </row>
    <row r="17" spans="1:4">
      <c r="A17" s="13" t="s">
        <v>3</v>
      </c>
      <c r="B17" s="14">
        <f>110.8</f>
        <v>110.8</v>
      </c>
      <c r="C17" s="15">
        <f>116</f>
        <v>116</v>
      </c>
      <c r="D17" s="15">
        <f>122.9</f>
        <v>122.9</v>
      </c>
    </row>
    <row r="18" spans="1:4">
      <c r="A18" s="13" t="s">
        <v>4</v>
      </c>
      <c r="B18" s="14">
        <f>149.7</f>
        <v>149.69999999999999</v>
      </c>
      <c r="C18" s="15">
        <f>156.8</f>
        <v>156.80000000000001</v>
      </c>
      <c r="D18" s="15">
        <f>166.1</f>
        <v>166.1</v>
      </c>
    </row>
    <row r="19" spans="1:4">
      <c r="A19" s="13" t="s">
        <v>5</v>
      </c>
      <c r="B19" s="14">
        <f>158.7</f>
        <v>158.69999999999999</v>
      </c>
      <c r="C19" s="15">
        <f>166.2</f>
        <v>166.2</v>
      </c>
      <c r="D19" s="15">
        <f>176</f>
        <v>176</v>
      </c>
    </row>
    <row r="20" spans="1:4">
      <c r="A20" s="13" t="s">
        <v>6</v>
      </c>
      <c r="B20" s="14">
        <f>137.7</f>
        <v>137.69999999999999</v>
      </c>
      <c r="C20" s="15">
        <f>144.2</f>
        <v>144.19999999999999</v>
      </c>
      <c r="D20" s="15">
        <f>152.8</f>
        <v>152.80000000000001</v>
      </c>
    </row>
    <row r="21" spans="1:4" s="2" customFormat="1">
      <c r="A21" s="16" t="s">
        <v>11</v>
      </c>
      <c r="B21" s="17">
        <f>B14+B15+B16+B17+B18+B19+B20</f>
        <v>2994.0999999999995</v>
      </c>
      <c r="C21" s="17">
        <f t="shared" ref="C21:D21" si="0">C14+C15+C16+C17+C18+C19+C20</f>
        <v>3135.4</v>
      </c>
      <c r="D21" s="17">
        <f t="shared" si="0"/>
        <v>3321.4000000000005</v>
      </c>
    </row>
    <row r="22" spans="1:4">
      <c r="A22" s="18"/>
      <c r="B22" s="18"/>
      <c r="C22" s="18"/>
      <c r="D22" s="18"/>
    </row>
    <row r="23" spans="1:4">
      <c r="A23" s="3"/>
      <c r="B23" s="3"/>
      <c r="C23" s="3"/>
      <c r="D23" s="3"/>
    </row>
    <row r="24" spans="1:4">
      <c r="A24" s="3"/>
      <c r="B24" s="3"/>
      <c r="C24" s="3"/>
      <c r="D24" s="7" t="s">
        <v>12</v>
      </c>
    </row>
    <row r="25" spans="1:4">
      <c r="A25" s="3"/>
      <c r="B25" s="3"/>
      <c r="C25" s="3"/>
      <c r="D25" s="3"/>
    </row>
    <row r="26" spans="1:4" ht="91.5" customHeight="1">
      <c r="A26" s="8" t="s">
        <v>19</v>
      </c>
      <c r="B26" s="8"/>
      <c r="C26" s="8"/>
      <c r="D26" s="8"/>
    </row>
    <row r="27" spans="1:4">
      <c r="A27" s="19" t="s">
        <v>25</v>
      </c>
      <c r="B27" s="19"/>
      <c r="C27" s="19"/>
      <c r="D27" s="19"/>
    </row>
    <row r="28" spans="1:4">
      <c r="A28" s="3"/>
      <c r="B28" s="3"/>
      <c r="C28" s="3"/>
      <c r="D28" s="10" t="s">
        <v>7</v>
      </c>
    </row>
    <row r="29" spans="1:4">
      <c r="A29" s="11" t="s">
        <v>10</v>
      </c>
      <c r="B29" s="11" t="s">
        <v>14</v>
      </c>
      <c r="C29" s="12" t="s">
        <v>15</v>
      </c>
      <c r="D29" s="12" t="s">
        <v>18</v>
      </c>
    </row>
    <row r="30" spans="1:4">
      <c r="A30" s="11">
        <v>1</v>
      </c>
      <c r="B30" s="11">
        <v>2</v>
      </c>
      <c r="C30" s="12">
        <v>3</v>
      </c>
      <c r="D30" s="12">
        <v>4</v>
      </c>
    </row>
    <row r="31" spans="1:4">
      <c r="A31" s="20" t="s">
        <v>0</v>
      </c>
      <c r="B31" s="21">
        <f>0+15000+(6727.3+19272.7)</f>
        <v>41000</v>
      </c>
      <c r="C31" s="15"/>
      <c r="D31" s="15"/>
    </row>
    <row r="32" spans="1:4" hidden="1">
      <c r="A32" s="13" t="s">
        <v>1</v>
      </c>
      <c r="B32" s="14"/>
      <c r="C32" s="15"/>
      <c r="D32" s="15"/>
    </row>
    <row r="33" spans="1:4" hidden="1">
      <c r="A33" s="13" t="s">
        <v>2</v>
      </c>
      <c r="B33" s="14"/>
      <c r="C33" s="15"/>
      <c r="D33" s="15"/>
    </row>
    <row r="34" spans="1:4" hidden="1">
      <c r="A34" s="13" t="s">
        <v>3</v>
      </c>
      <c r="B34" s="14"/>
      <c r="C34" s="15"/>
      <c r="D34" s="15"/>
    </row>
    <row r="35" spans="1:4" hidden="1">
      <c r="A35" s="13" t="s">
        <v>4</v>
      </c>
      <c r="B35" s="14"/>
      <c r="C35" s="15"/>
      <c r="D35" s="15"/>
    </row>
    <row r="36" spans="1:4" hidden="1">
      <c r="A36" s="13" t="s">
        <v>5</v>
      </c>
      <c r="B36" s="14"/>
      <c r="C36" s="15"/>
      <c r="D36" s="15"/>
    </row>
    <row r="37" spans="1:4" hidden="1">
      <c r="A37" s="13" t="s">
        <v>6</v>
      </c>
      <c r="B37" s="14"/>
      <c r="C37" s="15"/>
      <c r="D37" s="15"/>
    </row>
    <row r="38" spans="1:4">
      <c r="A38" s="16" t="s">
        <v>11</v>
      </c>
      <c r="B38" s="17">
        <f>B31+B32+B33+B34+B35+B36+B37</f>
        <v>41000</v>
      </c>
      <c r="C38" s="22">
        <f t="shared" ref="C38:D38" si="1">C31+C32+C33+C34+C35+C36+C37</f>
        <v>0</v>
      </c>
      <c r="D38" s="22">
        <f t="shared" si="1"/>
        <v>0</v>
      </c>
    </row>
    <row r="39" spans="1:4">
      <c r="A39" s="3"/>
      <c r="B39" s="3"/>
      <c r="C39" s="3"/>
      <c r="D39" s="3"/>
    </row>
    <row r="40" spans="1:4">
      <c r="A40" s="3"/>
      <c r="B40" s="3"/>
      <c r="C40" s="3"/>
      <c r="D40" s="3"/>
    </row>
    <row r="41" spans="1:4">
      <c r="A41" s="3"/>
      <c r="B41" s="6"/>
      <c r="C41" s="3"/>
      <c r="D41" s="7" t="s">
        <v>21</v>
      </c>
    </row>
    <row r="42" spans="1:4">
      <c r="A42" s="3"/>
      <c r="B42" s="3"/>
      <c r="C42" s="3"/>
      <c r="D42" s="3"/>
    </row>
    <row r="43" spans="1:4" ht="157.5" customHeight="1">
      <c r="A43" s="8" t="s">
        <v>23</v>
      </c>
      <c r="B43" s="8"/>
      <c r="C43" s="8"/>
      <c r="D43" s="8"/>
    </row>
    <row r="44" spans="1:4">
      <c r="A44" s="19" t="s">
        <v>25</v>
      </c>
      <c r="B44" s="19"/>
      <c r="C44" s="19"/>
      <c r="D44" s="19"/>
    </row>
    <row r="45" spans="1:4">
      <c r="A45" s="3"/>
      <c r="B45" s="3"/>
      <c r="C45" s="3"/>
      <c r="D45" s="10" t="s">
        <v>7</v>
      </c>
    </row>
    <row r="46" spans="1:4">
      <c r="A46" s="23" t="s">
        <v>10</v>
      </c>
      <c r="B46" s="24"/>
      <c r="C46" s="25"/>
      <c r="D46" s="11" t="s">
        <v>14</v>
      </c>
    </row>
    <row r="47" spans="1:4">
      <c r="A47" s="23">
        <v>1</v>
      </c>
      <c r="B47" s="24"/>
      <c r="C47" s="25"/>
      <c r="D47" s="11">
        <v>2</v>
      </c>
    </row>
    <row r="48" spans="1:4">
      <c r="A48" s="26" t="s">
        <v>1</v>
      </c>
      <c r="B48" s="26"/>
      <c r="C48" s="26"/>
      <c r="D48" s="14">
        <f>0+467.5</f>
        <v>467.5</v>
      </c>
    </row>
    <row r="49" spans="1:4">
      <c r="A49" s="26" t="s">
        <v>2</v>
      </c>
      <c r="B49" s="26"/>
      <c r="C49" s="26"/>
      <c r="D49" s="14">
        <f>0+725</f>
        <v>725</v>
      </c>
    </row>
    <row r="50" spans="1:4">
      <c r="A50" s="26" t="s">
        <v>3</v>
      </c>
      <c r="B50" s="26"/>
      <c r="C50" s="26"/>
      <c r="D50" s="14">
        <f>0+702.5</f>
        <v>702.5</v>
      </c>
    </row>
    <row r="51" spans="1:4">
      <c r="A51" s="26" t="s">
        <v>4</v>
      </c>
      <c r="B51" s="26"/>
      <c r="C51" s="26"/>
      <c r="D51" s="14">
        <f>0+752.5</f>
        <v>752.5</v>
      </c>
    </row>
    <row r="52" spans="1:4">
      <c r="A52" s="26" t="s">
        <v>5</v>
      </c>
      <c r="B52" s="26"/>
      <c r="C52" s="26"/>
      <c r="D52" s="14">
        <f>0+810</f>
        <v>810</v>
      </c>
    </row>
    <row r="53" spans="1:4">
      <c r="A53" s="26" t="s">
        <v>6</v>
      </c>
      <c r="B53" s="26"/>
      <c r="C53" s="26"/>
      <c r="D53" s="14">
        <f>0+726</f>
        <v>726</v>
      </c>
    </row>
    <row r="54" spans="1:4">
      <c r="A54" s="27" t="s">
        <v>11</v>
      </c>
      <c r="B54" s="27"/>
      <c r="C54" s="27"/>
      <c r="D54" s="17">
        <f>D48+D49+D50+D51+D52+D53</f>
        <v>4183.5</v>
      </c>
    </row>
    <row r="55" spans="1:4">
      <c r="A55" s="3"/>
      <c r="B55" s="3"/>
      <c r="C55" s="3"/>
      <c r="D55" s="3"/>
    </row>
    <row r="56" spans="1:4">
      <c r="A56" s="3"/>
      <c r="B56" s="3"/>
      <c r="C56" s="3"/>
      <c r="D56" s="3"/>
    </row>
    <row r="57" spans="1:4">
      <c r="A57" s="3"/>
      <c r="B57" s="6"/>
      <c r="C57" s="3"/>
      <c r="D57" s="7" t="s">
        <v>22</v>
      </c>
    </row>
    <row r="58" spans="1:4">
      <c r="A58" s="3"/>
      <c r="B58" s="3"/>
      <c r="C58" s="3"/>
      <c r="D58" s="3"/>
    </row>
    <row r="59" spans="1:4" ht="141" customHeight="1">
      <c r="A59" s="8" t="s">
        <v>24</v>
      </c>
      <c r="B59" s="8"/>
      <c r="C59" s="8"/>
      <c r="D59" s="8"/>
    </row>
    <row r="60" spans="1:4">
      <c r="A60" s="19" t="s">
        <v>25</v>
      </c>
      <c r="B60" s="19"/>
      <c r="C60" s="19"/>
      <c r="D60" s="19"/>
    </row>
    <row r="61" spans="1:4">
      <c r="A61" s="3"/>
      <c r="B61" s="3"/>
      <c r="C61" s="3"/>
      <c r="D61" s="10" t="s">
        <v>7</v>
      </c>
    </row>
    <row r="62" spans="1:4">
      <c r="A62" s="23" t="s">
        <v>10</v>
      </c>
      <c r="B62" s="24"/>
      <c r="C62" s="25"/>
      <c r="D62" s="11" t="s">
        <v>14</v>
      </c>
    </row>
    <row r="63" spans="1:4">
      <c r="A63" s="23">
        <v>1</v>
      </c>
      <c r="B63" s="24"/>
      <c r="C63" s="25"/>
      <c r="D63" s="11">
        <v>2</v>
      </c>
    </row>
    <row r="64" spans="1:4">
      <c r="A64" s="26" t="s">
        <v>1</v>
      </c>
      <c r="B64" s="26"/>
      <c r="C64" s="26"/>
      <c r="D64" s="14">
        <f>0+467.5</f>
        <v>467.5</v>
      </c>
    </row>
    <row r="65" spans="1:4">
      <c r="A65" s="26" t="s">
        <v>2</v>
      </c>
      <c r="B65" s="26"/>
      <c r="C65" s="26"/>
      <c r="D65" s="14">
        <f>0+725</f>
        <v>725</v>
      </c>
    </row>
    <row r="66" spans="1:4">
      <c r="A66" s="26" t="s">
        <v>3</v>
      </c>
      <c r="B66" s="26"/>
      <c r="C66" s="26"/>
      <c r="D66" s="14">
        <f>0+702.5</f>
        <v>702.5</v>
      </c>
    </row>
    <row r="67" spans="1:4">
      <c r="A67" s="26" t="s">
        <v>4</v>
      </c>
      <c r="B67" s="26"/>
      <c r="C67" s="26"/>
      <c r="D67" s="14">
        <f>0+752.5</f>
        <v>752.5</v>
      </c>
    </row>
    <row r="68" spans="1:4">
      <c r="A68" s="26" t="s">
        <v>5</v>
      </c>
      <c r="B68" s="26"/>
      <c r="C68" s="26"/>
      <c r="D68" s="14">
        <f>0+810</f>
        <v>810</v>
      </c>
    </row>
    <row r="69" spans="1:4">
      <c r="A69" s="26" t="s">
        <v>6</v>
      </c>
      <c r="B69" s="26"/>
      <c r="C69" s="26"/>
      <c r="D69" s="14">
        <f>0+726</f>
        <v>726</v>
      </c>
    </row>
    <row r="70" spans="1:4">
      <c r="A70" s="27" t="s">
        <v>11</v>
      </c>
      <c r="B70" s="27"/>
      <c r="C70" s="27"/>
      <c r="D70" s="17">
        <f>D64+D65+D66+D67+D68+D69</f>
        <v>4183.5</v>
      </c>
    </row>
  </sheetData>
  <mergeCells count="25">
    <mergeCell ref="A48:C48"/>
    <mergeCell ref="A49:C49"/>
    <mergeCell ref="A50:C50"/>
    <mergeCell ref="A51:C51"/>
    <mergeCell ref="A9:D9"/>
    <mergeCell ref="A26:D26"/>
    <mergeCell ref="A43:D43"/>
    <mergeCell ref="A46:C46"/>
    <mergeCell ref="A47:C47"/>
    <mergeCell ref="A27:D27"/>
    <mergeCell ref="A44:D44"/>
    <mergeCell ref="A52:C52"/>
    <mergeCell ref="A53:C53"/>
    <mergeCell ref="A54:C54"/>
    <mergeCell ref="A59:D59"/>
    <mergeCell ref="A62:C62"/>
    <mergeCell ref="A60:D60"/>
    <mergeCell ref="A68:C68"/>
    <mergeCell ref="A69:C69"/>
    <mergeCell ref="A70:C70"/>
    <mergeCell ref="A63:C63"/>
    <mergeCell ref="A64:C64"/>
    <mergeCell ref="A65:C65"/>
    <mergeCell ref="A66:C66"/>
    <mergeCell ref="A67:C67"/>
  </mergeCells>
  <pageMargins left="0.9055118110236221" right="0.35433070866141736" top="0.74803149606299213" bottom="0.35433070866141736" header="0.31496062992125984" footer="0.31496062992125984"/>
  <pageSetup paperSize="9" scale="73" fitToHeight="1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Прил8 Дотация и Иные МБТ 23-25</vt:lpstr>
      <vt:lpstr>'Прил8 Дотация и Иные МБТ 23-25'!Область_печати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2023-09-07T10:23:30Z</dcterms:modified>
</cp:coreProperties>
</file>