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4 к пояснит РМР2020-2022" sheetId="2" r:id="rId1"/>
  </sheets>
  <definedNames>
    <definedName name="_xlnm.Print_Area" localSheetId="0">'Табл4 к пояснит РМР2020-2022'!$A$1:$T$20</definedName>
  </definedNames>
  <calcPr calcId="124519"/>
</workbook>
</file>

<file path=xl/calcChain.xml><?xml version="1.0" encoding="utf-8"?>
<calcChain xmlns="http://schemas.openxmlformats.org/spreadsheetml/2006/main">
  <c r="M19" i="2"/>
  <c r="Q18"/>
  <c r="T18"/>
  <c r="K19"/>
  <c r="P18"/>
  <c r="S18"/>
  <c r="O18"/>
  <c r="R18"/>
  <c r="H19" l="1"/>
  <c r="E19" l="1"/>
  <c r="C19"/>
  <c r="T7" l="1"/>
  <c r="T8"/>
  <c r="T9"/>
  <c r="T10"/>
  <c r="T11"/>
  <c r="T12"/>
  <c r="T13"/>
  <c r="T14"/>
  <c r="T15"/>
  <c r="T16"/>
  <c r="T17"/>
  <c r="T6"/>
  <c r="S7"/>
  <c r="S8"/>
  <c r="S9"/>
  <c r="S10"/>
  <c r="S11"/>
  <c r="S12"/>
  <c r="S13"/>
  <c r="S14"/>
  <c r="S15"/>
  <c r="S16"/>
  <c r="S17"/>
  <c r="S6"/>
  <c r="R7"/>
  <c r="R8"/>
  <c r="R9"/>
  <c r="R10"/>
  <c r="R11"/>
  <c r="R12"/>
  <c r="R13"/>
  <c r="R14"/>
  <c r="R15"/>
  <c r="R16"/>
  <c r="R17"/>
  <c r="R6"/>
  <c r="Q7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L7"/>
  <c r="L8"/>
  <c r="L9"/>
  <c r="L10"/>
  <c r="L11"/>
  <c r="L12"/>
  <c r="L13"/>
  <c r="L14"/>
  <c r="L15"/>
  <c r="L16"/>
  <c r="L17"/>
  <c r="L6"/>
  <c r="N19"/>
  <c r="L19"/>
  <c r="J7"/>
  <c r="J8"/>
  <c r="J9"/>
  <c r="J10"/>
  <c r="J11"/>
  <c r="J12"/>
  <c r="J13"/>
  <c r="J14"/>
  <c r="J15"/>
  <c r="J16"/>
  <c r="J17"/>
  <c r="J6"/>
  <c r="G19"/>
  <c r="F19"/>
  <c r="D19"/>
  <c r="R20"/>
  <c r="I19"/>
  <c r="R19" s="1"/>
  <c r="T19" l="1"/>
  <c r="Q19"/>
  <c r="P19"/>
  <c r="O19"/>
  <c r="S19"/>
  <c r="J19"/>
</calcChain>
</file>

<file path=xl/sharedStrings.xml><?xml version="1.0" encoding="utf-8"?>
<sst xmlns="http://schemas.openxmlformats.org/spreadsheetml/2006/main" count="48" uniqueCount="48">
  <si>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</si>
  <si>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</si>
  <si>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</si>
  <si>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</si>
  <si>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</si>
  <si>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</si>
  <si>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</si>
  <si>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</si>
  <si>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</si>
  <si>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</si>
  <si>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</si>
  <si>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</si>
  <si>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</si>
  <si>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</si>
  <si>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</si>
  <si>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</si>
  <si>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</si>
  <si>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</si>
  <si>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</si>
  <si>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</si>
  <si>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</si>
  <si>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</si>
  <si>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</si>
  <si>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</si>
  <si>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>Проект бюджета  на 2020 год, тыс. рублей</t>
  </si>
  <si>
    <t xml:space="preserve">Удельный вес в
общей сумме
расходов, на 2020 год, %
</t>
  </si>
  <si>
    <t>Динамика  2020 года к 2019 году,  %</t>
  </si>
  <si>
    <t xml:space="preserve">Отклонение 2020 года от 2019 год, тыс. рублей
</t>
  </si>
  <si>
    <t>Бюджет  на 2020 год,         тыс. рублей</t>
  </si>
  <si>
    <t>2017 год Отчёт</t>
  </si>
  <si>
    <t>Проект бюджета  на 2021 год, тыс. рублей</t>
  </si>
  <si>
    <t xml:space="preserve">Удельный вес в
общей сумме
расходов, на 2021 год, %
</t>
  </si>
  <si>
    <t>Динамика  2021 года к 2020 году,  %</t>
  </si>
  <si>
    <t xml:space="preserve">Отклонение 2021 года от 2020 год, тыс. рублей
</t>
  </si>
  <si>
    <t>Бюджет  на 2021 год,         тыс. рублей</t>
  </si>
  <si>
    <t>Бюджетные проектировки на 2019 год, тыс. рублей</t>
  </si>
  <si>
    <t>2018 год Отчёт</t>
  </si>
  <si>
    <t>Уточненный бюджет на 01.10.2019 года, тыс. рублей</t>
  </si>
  <si>
    <t>Исполнение на 01.10.2019 года, тыс. рублей</t>
  </si>
  <si>
    <t>"УСЛОВНЫЕ" РАСХОДЫ</t>
  </si>
  <si>
    <t>Проект бюджета  на 2022 год, тыс. рублей</t>
  </si>
  <si>
    <t>Бюджет  на 2022 год,         тыс. рублей</t>
  </si>
  <si>
    <t xml:space="preserve">Удельный вес в
общей сумме
расходов, на 2022 год, %
</t>
  </si>
  <si>
    <t>Динамика  2022 года к 2021 году,  %</t>
  </si>
  <si>
    <t xml:space="preserve">Отклонение 2022 года от 2021 год, тыс. рублей
</t>
  </si>
  <si>
    <t>2019 год Оценка</t>
  </si>
  <si>
    <t>Таблица № 4</t>
  </si>
  <si>
    <t>Общий объём, структура расходов районного бюджета представлены в таблице № 4: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</si>
</sst>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/>
    <xf numFmtId="2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2" fontId="9" fillId="0" borderId="0" xfId="0" applyNumberFormat="1" applyFont="1" applyFill="1"/>
    <xf numFmtId="2" fontId="7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left" wrapText="1"/>
    </xf>
    <xf numFmtId="2" fontId="11" fillId="0" borderId="0" xfId="0" applyNumberFormat="1" applyFont="1" applyFill="1"/>
    <xf numFmtId="49" fontId="7" fillId="0" borderId="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0"/>
  <sheetViews>
    <sheetView tabSelected="1" view="pageBreakPreview" topLeftCell="A8" zoomScaleSheetLayoutView="100" workbookViewId="0">
      <selection activeCell="E16" sqref="E16"/>
    </sheetView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12" customWidth="1"/>
    <col min="5" max="5" width="10.5703125" style="1" customWidth="1"/>
    <col min="6" max="7" width="11.140625" style="12" customWidth="1"/>
    <col min="8" max="8" width="11.7109375" style="12" customWidth="1"/>
    <col min="9" max="9" width="10.42578125" style="18" customWidth="1"/>
    <col min="10" max="10" width="8.140625" style="18" customWidth="1"/>
    <col min="11" max="11" width="12.28515625" style="18" customWidth="1"/>
    <col min="12" max="12" width="8.85546875" style="18" customWidth="1"/>
    <col min="13" max="13" width="10.7109375" style="18" customWidth="1"/>
    <col min="14" max="14" width="9" style="18" customWidth="1"/>
    <col min="15" max="15" width="11.5703125" style="18" customWidth="1"/>
    <col min="16" max="16" width="9.5703125" style="18" customWidth="1"/>
    <col min="17" max="17" width="8.85546875" style="18" customWidth="1"/>
    <col min="18" max="18" width="11.28515625" style="18" customWidth="1"/>
    <col min="19" max="19" width="12.85546875" style="18" customWidth="1"/>
    <col min="20" max="20" width="9" style="18" customWidth="1"/>
    <col min="21" max="21" width="11.5703125" style="1" customWidth="1"/>
    <col min="22" max="22" width="11.42578125" style="1" customWidth="1"/>
    <col min="23" max="23" width="10.5703125" style="1" customWidth="1"/>
    <col min="24" max="16384" width="9.140625" style="1"/>
  </cols>
  <sheetData>
    <row r="1" spans="1:23">
      <c r="Q1" s="31" t="s">
        <v>46</v>
      </c>
    </row>
    <row r="2" spans="1:23" ht="15.75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9"/>
    </row>
    <row r="3" spans="1:23" ht="16.5" thickBot="1">
      <c r="A3" s="46"/>
      <c r="B3" s="46"/>
      <c r="C3" s="46"/>
      <c r="D3" s="13"/>
      <c r="E3" s="46"/>
      <c r="F3" s="13"/>
      <c r="G3" s="13"/>
      <c r="H3" s="1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3" s="2" customFormat="1" ht="165" customHeight="1" thickBot="1">
      <c r="A4" s="25" t="s">
        <v>0</v>
      </c>
      <c r="B4" s="10" t="s">
        <v>1</v>
      </c>
      <c r="C4" s="10" t="s">
        <v>29</v>
      </c>
      <c r="D4" s="15" t="s">
        <v>36</v>
      </c>
      <c r="E4" s="10" t="s">
        <v>35</v>
      </c>
      <c r="F4" s="15" t="s">
        <v>37</v>
      </c>
      <c r="G4" s="15" t="s">
        <v>38</v>
      </c>
      <c r="H4" s="15" t="s">
        <v>45</v>
      </c>
      <c r="I4" s="15" t="s">
        <v>24</v>
      </c>
      <c r="J4" s="15" t="s">
        <v>25</v>
      </c>
      <c r="K4" s="15" t="s">
        <v>30</v>
      </c>
      <c r="L4" s="15" t="s">
        <v>31</v>
      </c>
      <c r="M4" s="15" t="s">
        <v>40</v>
      </c>
      <c r="N4" s="15" t="s">
        <v>42</v>
      </c>
      <c r="O4" s="15" t="s">
        <v>26</v>
      </c>
      <c r="P4" s="15" t="s">
        <v>32</v>
      </c>
      <c r="Q4" s="15" t="s">
        <v>43</v>
      </c>
      <c r="R4" s="32" t="s">
        <v>27</v>
      </c>
      <c r="S4" s="33" t="s">
        <v>33</v>
      </c>
      <c r="T4" s="33" t="s">
        <v>44</v>
      </c>
      <c r="U4" s="11" t="s">
        <v>28</v>
      </c>
      <c r="V4" s="3" t="s">
        <v>34</v>
      </c>
      <c r="W4" s="3" t="s">
        <v>41</v>
      </c>
    </row>
    <row r="5" spans="1:23" s="4" customFormat="1" ht="15.75">
      <c r="A5" s="9">
        <v>1</v>
      </c>
      <c r="B5" s="9">
        <v>2</v>
      </c>
      <c r="C5" s="9">
        <v>3</v>
      </c>
      <c r="D5" s="16">
        <v>4</v>
      </c>
      <c r="E5" s="9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34">
        <v>18</v>
      </c>
      <c r="S5" s="35">
        <v>19</v>
      </c>
      <c r="T5" s="36">
        <v>20</v>
      </c>
    </row>
    <row r="6" spans="1:23" s="2" customFormat="1" ht="48" thickBot="1">
      <c r="A6" s="5" t="s">
        <v>17</v>
      </c>
      <c r="B6" s="20" t="s">
        <v>2</v>
      </c>
      <c r="C6" s="26">
        <v>47963.4</v>
      </c>
      <c r="D6" s="26">
        <v>49793.2</v>
      </c>
      <c r="E6" s="26">
        <v>56602.5</v>
      </c>
      <c r="F6" s="26">
        <v>59743.4</v>
      </c>
      <c r="G6" s="26">
        <v>42007.9</v>
      </c>
      <c r="H6" s="26">
        <v>56602.5</v>
      </c>
      <c r="I6" s="26">
        <v>56485.2</v>
      </c>
      <c r="J6" s="29">
        <f>I6/U6</f>
        <v>5.8299527949407931E-2</v>
      </c>
      <c r="K6" s="26">
        <v>50675.8</v>
      </c>
      <c r="L6" s="29">
        <f>K6/V6</f>
        <v>6.6801123638458387E-2</v>
      </c>
      <c r="M6" s="26">
        <v>48384.800000000003</v>
      </c>
      <c r="N6" s="29">
        <f>M6/W6</f>
        <v>6.3537528398969798E-2</v>
      </c>
      <c r="O6" s="29">
        <f>I6/E6</f>
        <v>0.9979276533722008</v>
      </c>
      <c r="P6" s="29">
        <f>K6/I6</f>
        <v>0.89715182029983087</v>
      </c>
      <c r="Q6" s="29">
        <f>M6/K6</f>
        <v>0.9547910442459715</v>
      </c>
      <c r="R6" s="37">
        <f>I6-E6</f>
        <v>-117.30000000000291</v>
      </c>
      <c r="S6" s="38">
        <f>K6-I6</f>
        <v>-5809.3999999999942</v>
      </c>
      <c r="T6" s="39">
        <f>M6-K6</f>
        <v>-2291</v>
      </c>
      <c r="U6" s="21">
        <v>968879.2</v>
      </c>
      <c r="V6" s="22">
        <v>758607</v>
      </c>
      <c r="W6" s="22">
        <v>761515.3</v>
      </c>
    </row>
    <row r="7" spans="1:23" s="2" customFormat="1" ht="32.25" hidden="1" thickBot="1">
      <c r="A7" s="5" t="s">
        <v>18</v>
      </c>
      <c r="B7" s="20" t="s">
        <v>3</v>
      </c>
      <c r="C7" s="26">
        <v>0</v>
      </c>
      <c r="D7" s="26">
        <v>0</v>
      </c>
      <c r="E7" s="26">
        <v>0</v>
      </c>
      <c r="F7" s="28">
        <v>0</v>
      </c>
      <c r="G7" s="28">
        <v>0</v>
      </c>
      <c r="H7" s="26">
        <v>0</v>
      </c>
      <c r="I7" s="26">
        <v>0</v>
      </c>
      <c r="J7" s="29">
        <f t="shared" ref="J7:J19" si="0">I7/U7</f>
        <v>0</v>
      </c>
      <c r="K7" s="26">
        <v>0</v>
      </c>
      <c r="L7" s="29">
        <f t="shared" ref="L7:L19" si="1">K7/V7</f>
        <v>0</v>
      </c>
      <c r="M7" s="26">
        <v>0</v>
      </c>
      <c r="N7" s="29">
        <f t="shared" ref="N7:N19" si="2">M7/W7</f>
        <v>0</v>
      </c>
      <c r="O7" s="29" t="e">
        <f t="shared" ref="O7:O19" si="3">I7/E7</f>
        <v>#DIV/0!</v>
      </c>
      <c r="P7" s="29" t="e">
        <f t="shared" ref="P7:P19" si="4">K7/I7</f>
        <v>#DIV/0!</v>
      </c>
      <c r="Q7" s="29" t="e">
        <f t="shared" ref="Q7:Q19" si="5">M7/K7</f>
        <v>#DIV/0!</v>
      </c>
      <c r="R7" s="37">
        <f t="shared" ref="R7:R19" si="6">I7-E7</f>
        <v>0</v>
      </c>
      <c r="S7" s="38">
        <f t="shared" ref="S7:S19" si="7">K7-I7</f>
        <v>0</v>
      </c>
      <c r="T7" s="39">
        <f t="shared" ref="T7:T19" si="8">M7-K7</f>
        <v>0</v>
      </c>
      <c r="U7" s="21">
        <v>680092.4</v>
      </c>
      <c r="V7" s="22">
        <v>625407.19999999995</v>
      </c>
      <c r="W7" s="22">
        <v>642540.6</v>
      </c>
    </row>
    <row r="8" spans="1:23" s="2" customFormat="1" ht="48" thickBot="1">
      <c r="A8" s="5" t="s">
        <v>19</v>
      </c>
      <c r="B8" s="20" t="s">
        <v>4</v>
      </c>
      <c r="C8" s="26">
        <v>349</v>
      </c>
      <c r="D8" s="26">
        <v>0</v>
      </c>
      <c r="E8" s="26">
        <v>0</v>
      </c>
      <c r="F8" s="26">
        <v>100</v>
      </c>
      <c r="G8" s="26">
        <v>0</v>
      </c>
      <c r="H8" s="26">
        <v>0</v>
      </c>
      <c r="I8" s="26">
        <v>100</v>
      </c>
      <c r="J8" s="29">
        <f t="shared" si="0"/>
        <v>1.0321204129472488E-4</v>
      </c>
      <c r="K8" s="26">
        <v>20</v>
      </c>
      <c r="L8" s="29">
        <f t="shared" si="1"/>
        <v>2.6364112116023185E-5</v>
      </c>
      <c r="M8" s="26">
        <v>20</v>
      </c>
      <c r="N8" s="29">
        <f t="shared" si="2"/>
        <v>2.6263425042149513E-5</v>
      </c>
      <c r="O8" s="29" t="e">
        <f t="shared" si="3"/>
        <v>#DIV/0!</v>
      </c>
      <c r="P8" s="29">
        <f t="shared" si="4"/>
        <v>0.2</v>
      </c>
      <c r="Q8" s="29">
        <f t="shared" si="5"/>
        <v>1</v>
      </c>
      <c r="R8" s="37">
        <f t="shared" si="6"/>
        <v>100</v>
      </c>
      <c r="S8" s="38">
        <f t="shared" si="7"/>
        <v>-80</v>
      </c>
      <c r="T8" s="39">
        <f t="shared" si="8"/>
        <v>0</v>
      </c>
      <c r="U8" s="21">
        <v>968879.2</v>
      </c>
      <c r="V8" s="22">
        <v>758607</v>
      </c>
      <c r="W8" s="22">
        <v>761515.3</v>
      </c>
    </row>
    <row r="9" spans="1:23" s="2" customFormat="1" ht="32.25" thickBot="1">
      <c r="A9" s="5" t="s">
        <v>20</v>
      </c>
      <c r="B9" s="20" t="s">
        <v>5</v>
      </c>
      <c r="C9" s="26">
        <v>37832.300000000003</v>
      </c>
      <c r="D9" s="26">
        <v>29620.5</v>
      </c>
      <c r="E9" s="26">
        <v>29846.5</v>
      </c>
      <c r="F9" s="26">
        <v>56939.5</v>
      </c>
      <c r="G9" s="26">
        <v>9731.7999999999993</v>
      </c>
      <c r="H9" s="26">
        <v>29846.5</v>
      </c>
      <c r="I9" s="26">
        <v>235249.9</v>
      </c>
      <c r="J9" s="29">
        <f t="shared" si="0"/>
        <v>0.24280622393379897</v>
      </c>
      <c r="K9" s="26">
        <v>19751.5</v>
      </c>
      <c r="L9" s="29">
        <f t="shared" si="1"/>
        <v>2.6036538022981597E-2</v>
      </c>
      <c r="M9" s="26">
        <v>15627.4</v>
      </c>
      <c r="N9" s="29">
        <f t="shared" si="2"/>
        <v>2.0521452425184366E-2</v>
      </c>
      <c r="O9" s="29">
        <f t="shared" si="3"/>
        <v>7.8819928634848306</v>
      </c>
      <c r="P9" s="29">
        <f t="shared" si="4"/>
        <v>8.3959653117812172E-2</v>
      </c>
      <c r="Q9" s="29">
        <f t="shared" si="5"/>
        <v>0.79120066830367308</v>
      </c>
      <c r="R9" s="37">
        <f t="shared" si="6"/>
        <v>205403.4</v>
      </c>
      <c r="S9" s="38">
        <f t="shared" si="7"/>
        <v>-215498.4</v>
      </c>
      <c r="T9" s="39">
        <f t="shared" si="8"/>
        <v>-4124.1000000000004</v>
      </c>
      <c r="U9" s="21">
        <v>968879.2</v>
      </c>
      <c r="V9" s="22">
        <v>758607</v>
      </c>
      <c r="W9" s="22">
        <v>761515.3</v>
      </c>
    </row>
    <row r="10" spans="1:23" s="2" customFormat="1" ht="48" thickBot="1">
      <c r="A10" s="5" t="s">
        <v>21</v>
      </c>
      <c r="B10" s="20" t="s">
        <v>6</v>
      </c>
      <c r="C10" s="26">
        <v>5439.1</v>
      </c>
      <c r="D10" s="26">
        <v>1557.3</v>
      </c>
      <c r="E10" s="26">
        <v>3600</v>
      </c>
      <c r="F10" s="26">
        <v>9453.7000000000007</v>
      </c>
      <c r="G10" s="26">
        <v>4730.2</v>
      </c>
      <c r="H10" s="26">
        <v>3600</v>
      </c>
      <c r="I10" s="26">
        <v>4810</v>
      </c>
      <c r="J10" s="29">
        <f t="shared" si="0"/>
        <v>4.9644991862762668E-3</v>
      </c>
      <c r="K10" s="26">
        <v>3910</v>
      </c>
      <c r="L10" s="29">
        <f t="shared" si="1"/>
        <v>5.1541839186825325E-3</v>
      </c>
      <c r="M10" s="26">
        <v>3910</v>
      </c>
      <c r="N10" s="29">
        <f t="shared" si="2"/>
        <v>5.1344995957402296E-3</v>
      </c>
      <c r="O10" s="29">
        <f t="shared" si="3"/>
        <v>1.336111111111111</v>
      </c>
      <c r="P10" s="29">
        <f t="shared" si="4"/>
        <v>0.81288981288981288</v>
      </c>
      <c r="Q10" s="29">
        <f t="shared" si="5"/>
        <v>1</v>
      </c>
      <c r="R10" s="37">
        <f t="shared" si="6"/>
        <v>1210</v>
      </c>
      <c r="S10" s="38">
        <f t="shared" si="7"/>
        <v>-900</v>
      </c>
      <c r="T10" s="39">
        <f t="shared" si="8"/>
        <v>0</v>
      </c>
      <c r="U10" s="21">
        <v>968879.2</v>
      </c>
      <c r="V10" s="22">
        <v>758607</v>
      </c>
      <c r="W10" s="22">
        <v>761515.3</v>
      </c>
    </row>
    <row r="11" spans="1:23" s="2" customFormat="1" ht="16.5" thickBot="1">
      <c r="A11" s="5" t="s">
        <v>22</v>
      </c>
      <c r="B11" s="20" t="s">
        <v>7</v>
      </c>
      <c r="C11" s="26">
        <v>482417</v>
      </c>
      <c r="D11" s="26">
        <v>533990.40000000002</v>
      </c>
      <c r="E11" s="26">
        <v>506465.2</v>
      </c>
      <c r="F11" s="26">
        <v>532682</v>
      </c>
      <c r="G11" s="26">
        <v>372151.1</v>
      </c>
      <c r="H11" s="26">
        <v>506465.2</v>
      </c>
      <c r="I11" s="26">
        <v>531419.1</v>
      </c>
      <c r="J11" s="29">
        <f t="shared" si="0"/>
        <v>0.5484885009400553</v>
      </c>
      <c r="K11" s="26">
        <v>549858.6</v>
      </c>
      <c r="L11" s="29">
        <f t="shared" si="1"/>
        <v>0.7248266889179773</v>
      </c>
      <c r="M11" s="26">
        <v>561449.80000000005</v>
      </c>
      <c r="N11" s="29">
        <f t="shared" si="2"/>
        <v>0.73727973686149184</v>
      </c>
      <c r="O11" s="29">
        <f t="shared" si="3"/>
        <v>1.0492707100112701</v>
      </c>
      <c r="P11" s="29">
        <f t="shared" si="4"/>
        <v>1.0346986022896054</v>
      </c>
      <c r="Q11" s="29">
        <f t="shared" si="5"/>
        <v>1.0210803286517662</v>
      </c>
      <c r="R11" s="37">
        <f t="shared" si="6"/>
        <v>24953.899999999965</v>
      </c>
      <c r="S11" s="38">
        <f t="shared" si="7"/>
        <v>18439.5</v>
      </c>
      <c r="T11" s="39">
        <f t="shared" si="8"/>
        <v>11591.20000000007</v>
      </c>
      <c r="U11" s="21">
        <v>968879.2</v>
      </c>
      <c r="V11" s="22">
        <v>758607</v>
      </c>
      <c r="W11" s="22">
        <v>761515.3</v>
      </c>
    </row>
    <row r="12" spans="1:23" s="2" customFormat="1" ht="48" thickBot="1">
      <c r="A12" s="5" t="s">
        <v>23</v>
      </c>
      <c r="B12" s="20" t="s">
        <v>8</v>
      </c>
      <c r="C12" s="26">
        <v>93562.4</v>
      </c>
      <c r="D12" s="26">
        <v>93672.5</v>
      </c>
      <c r="E12" s="26">
        <v>90445.7</v>
      </c>
      <c r="F12" s="26">
        <v>98661.8</v>
      </c>
      <c r="G12" s="26">
        <v>76896.2</v>
      </c>
      <c r="H12" s="26">
        <v>90445.7</v>
      </c>
      <c r="I12" s="26">
        <v>112541.1</v>
      </c>
      <c r="J12" s="29">
        <f t="shared" si="0"/>
        <v>0.11615596660553763</v>
      </c>
      <c r="K12" s="26">
        <v>101032.8</v>
      </c>
      <c r="L12" s="29">
        <f t="shared" si="1"/>
        <v>0.13318200332978736</v>
      </c>
      <c r="M12" s="26">
        <v>93168.3</v>
      </c>
      <c r="N12" s="29">
        <f t="shared" si="2"/>
        <v>0.12234593316772492</v>
      </c>
      <c r="O12" s="29">
        <f t="shared" si="3"/>
        <v>1.2442946430841932</v>
      </c>
      <c r="P12" s="29">
        <f t="shared" si="4"/>
        <v>0.89774135849036485</v>
      </c>
      <c r="Q12" s="29">
        <f t="shared" si="5"/>
        <v>0.92215894244245433</v>
      </c>
      <c r="R12" s="37">
        <f t="shared" si="6"/>
        <v>22095.400000000009</v>
      </c>
      <c r="S12" s="38">
        <f t="shared" si="7"/>
        <v>-11508.300000000003</v>
      </c>
      <c r="T12" s="39">
        <f t="shared" si="8"/>
        <v>-7864.5</v>
      </c>
      <c r="U12" s="21">
        <v>968879.2</v>
      </c>
      <c r="V12" s="22">
        <v>758607</v>
      </c>
      <c r="W12" s="22">
        <v>761515.3</v>
      </c>
    </row>
    <row r="13" spans="1:23" s="2" customFormat="1" ht="32.25" thickBot="1">
      <c r="A13" s="6">
        <v>1000</v>
      </c>
      <c r="B13" s="20" t="s">
        <v>9</v>
      </c>
      <c r="C13" s="26">
        <v>22429.9</v>
      </c>
      <c r="D13" s="26">
        <v>22961.8</v>
      </c>
      <c r="E13" s="26">
        <v>23239</v>
      </c>
      <c r="F13" s="26">
        <v>24609.4</v>
      </c>
      <c r="G13" s="26">
        <v>15721.4</v>
      </c>
      <c r="H13" s="26">
        <v>23239</v>
      </c>
      <c r="I13" s="26">
        <v>23375.1</v>
      </c>
      <c r="J13" s="29">
        <f t="shared" si="0"/>
        <v>2.4125917864683235E-2</v>
      </c>
      <c r="K13" s="26">
        <v>23882.6</v>
      </c>
      <c r="L13" s="29">
        <f t="shared" si="1"/>
        <v>3.1482177201106763E-2</v>
      </c>
      <c r="M13" s="26">
        <v>24402.6</v>
      </c>
      <c r="N13" s="29">
        <f t="shared" si="2"/>
        <v>3.2044792796677886E-2</v>
      </c>
      <c r="O13" s="29">
        <f t="shared" si="3"/>
        <v>1.0058565342742802</v>
      </c>
      <c r="P13" s="29">
        <f t="shared" si="4"/>
        <v>1.0217111370646543</v>
      </c>
      <c r="Q13" s="29">
        <f t="shared" si="5"/>
        <v>1.0217731737750497</v>
      </c>
      <c r="R13" s="37">
        <f t="shared" si="6"/>
        <v>136.09999999999854</v>
      </c>
      <c r="S13" s="38">
        <f t="shared" si="7"/>
        <v>507.5</v>
      </c>
      <c r="T13" s="39">
        <f t="shared" si="8"/>
        <v>520</v>
      </c>
      <c r="U13" s="21">
        <v>968879.2</v>
      </c>
      <c r="V13" s="22">
        <v>758607</v>
      </c>
      <c r="W13" s="22">
        <v>761515.3</v>
      </c>
    </row>
    <row r="14" spans="1:23" s="2" customFormat="1" ht="48" thickBot="1">
      <c r="A14" s="6">
        <v>1100</v>
      </c>
      <c r="B14" s="20" t="s">
        <v>10</v>
      </c>
      <c r="C14" s="26">
        <v>818.4</v>
      </c>
      <c r="D14" s="26">
        <v>4084.7</v>
      </c>
      <c r="E14" s="26">
        <v>750</v>
      </c>
      <c r="F14" s="26">
        <v>750</v>
      </c>
      <c r="G14" s="26">
        <v>609</v>
      </c>
      <c r="H14" s="26">
        <v>750</v>
      </c>
      <c r="I14" s="26">
        <v>829.9</v>
      </c>
      <c r="J14" s="29">
        <f t="shared" si="0"/>
        <v>8.5655673070492177E-4</v>
      </c>
      <c r="K14" s="26">
        <v>744.5</v>
      </c>
      <c r="L14" s="29">
        <f t="shared" si="1"/>
        <v>9.8140407351896301E-4</v>
      </c>
      <c r="M14" s="26">
        <v>734.3</v>
      </c>
      <c r="N14" s="29">
        <f t="shared" si="2"/>
        <v>9.6426165042251934E-4</v>
      </c>
      <c r="O14" s="29">
        <f t="shared" si="3"/>
        <v>1.1065333333333334</v>
      </c>
      <c r="P14" s="29">
        <f t="shared" si="4"/>
        <v>0.89709603566694784</v>
      </c>
      <c r="Q14" s="29">
        <f t="shared" si="5"/>
        <v>0.98629952988582936</v>
      </c>
      <c r="R14" s="37">
        <f t="shared" si="6"/>
        <v>79.899999999999977</v>
      </c>
      <c r="S14" s="38">
        <f t="shared" si="7"/>
        <v>-85.399999999999977</v>
      </c>
      <c r="T14" s="39">
        <f t="shared" si="8"/>
        <v>-10.200000000000045</v>
      </c>
      <c r="U14" s="21">
        <v>968879.2</v>
      </c>
      <c r="V14" s="22">
        <v>758607</v>
      </c>
      <c r="W14" s="22">
        <v>761515.3</v>
      </c>
    </row>
    <row r="15" spans="1:23" s="2" customFormat="1" ht="48" thickBot="1">
      <c r="A15" s="6">
        <v>1200</v>
      </c>
      <c r="B15" s="20" t="s">
        <v>11</v>
      </c>
      <c r="C15" s="26">
        <v>528.70000000000005</v>
      </c>
      <c r="D15" s="26">
        <v>837.1</v>
      </c>
      <c r="E15" s="26">
        <v>670</v>
      </c>
      <c r="F15" s="26">
        <v>926.1</v>
      </c>
      <c r="G15" s="26">
        <v>573.9</v>
      </c>
      <c r="H15" s="26">
        <v>670</v>
      </c>
      <c r="I15" s="26">
        <v>670</v>
      </c>
      <c r="J15" s="29">
        <f t="shared" si="0"/>
        <v>6.9152067667465668E-4</v>
      </c>
      <c r="K15" s="26">
        <v>470</v>
      </c>
      <c r="L15" s="29">
        <f t="shared" si="1"/>
        <v>6.1955663472654482E-4</v>
      </c>
      <c r="M15" s="26">
        <v>450</v>
      </c>
      <c r="N15" s="29">
        <f t="shared" si="2"/>
        <v>5.9092706344836406E-4</v>
      </c>
      <c r="O15" s="29">
        <f t="shared" si="3"/>
        <v>1</v>
      </c>
      <c r="P15" s="29">
        <f t="shared" si="4"/>
        <v>0.70149253731343286</v>
      </c>
      <c r="Q15" s="29">
        <f t="shared" si="5"/>
        <v>0.95744680851063835</v>
      </c>
      <c r="R15" s="37">
        <f t="shared" si="6"/>
        <v>0</v>
      </c>
      <c r="S15" s="38">
        <f t="shared" si="7"/>
        <v>-200</v>
      </c>
      <c r="T15" s="39">
        <f t="shared" si="8"/>
        <v>-20</v>
      </c>
      <c r="U15" s="21">
        <v>968879.2</v>
      </c>
      <c r="V15" s="22">
        <v>758607</v>
      </c>
      <c r="W15" s="22">
        <v>761515.3</v>
      </c>
    </row>
    <row r="16" spans="1:23" s="2" customFormat="1" ht="63.75" thickBot="1">
      <c r="A16" s="6">
        <v>1300</v>
      </c>
      <c r="B16" s="20" t="s">
        <v>12</v>
      </c>
      <c r="C16" s="26">
        <v>422.6</v>
      </c>
      <c r="D16" s="26">
        <v>231.5</v>
      </c>
      <c r="E16" s="26">
        <v>5</v>
      </c>
      <c r="F16" s="26">
        <v>5.2</v>
      </c>
      <c r="G16" s="26">
        <v>5.2</v>
      </c>
      <c r="H16" s="26">
        <v>5</v>
      </c>
      <c r="I16" s="26">
        <v>729</v>
      </c>
      <c r="J16" s="29">
        <f t="shared" si="0"/>
        <v>7.5241578103854437E-4</v>
      </c>
      <c r="K16" s="26">
        <v>500</v>
      </c>
      <c r="L16" s="29">
        <f t="shared" si="1"/>
        <v>6.5910280290057963E-4</v>
      </c>
      <c r="M16" s="26">
        <v>500</v>
      </c>
      <c r="N16" s="29">
        <f t="shared" si="2"/>
        <v>6.5658562605373783E-4</v>
      </c>
      <c r="O16" s="29">
        <f t="shared" si="3"/>
        <v>145.80000000000001</v>
      </c>
      <c r="P16" s="29">
        <f t="shared" si="4"/>
        <v>0.68587105624142664</v>
      </c>
      <c r="Q16" s="29">
        <f t="shared" si="5"/>
        <v>1</v>
      </c>
      <c r="R16" s="37">
        <f t="shared" si="6"/>
        <v>724</v>
      </c>
      <c r="S16" s="38">
        <f t="shared" si="7"/>
        <v>-229</v>
      </c>
      <c r="T16" s="39">
        <f t="shared" si="8"/>
        <v>0</v>
      </c>
      <c r="U16" s="21">
        <v>968879.2</v>
      </c>
      <c r="V16" s="22">
        <v>758607</v>
      </c>
      <c r="W16" s="22">
        <v>761515.3</v>
      </c>
    </row>
    <row r="17" spans="1:23" s="2" customFormat="1" ht="48" thickBot="1">
      <c r="A17" s="6">
        <v>1400</v>
      </c>
      <c r="B17" s="20" t="s">
        <v>13</v>
      </c>
      <c r="C17" s="26">
        <v>2365.1</v>
      </c>
      <c r="D17" s="26">
        <v>2475.8000000000002</v>
      </c>
      <c r="E17" s="26">
        <v>2575.5</v>
      </c>
      <c r="F17" s="26">
        <v>2575.5</v>
      </c>
      <c r="G17" s="26">
        <v>1876</v>
      </c>
      <c r="H17" s="26">
        <v>2575.5</v>
      </c>
      <c r="I17" s="26">
        <v>2669.9</v>
      </c>
      <c r="J17" s="29">
        <f t="shared" si="0"/>
        <v>2.7556582905278598E-3</v>
      </c>
      <c r="K17" s="26">
        <v>2761.2</v>
      </c>
      <c r="L17" s="29">
        <f t="shared" si="1"/>
        <v>3.6398293187381607E-3</v>
      </c>
      <c r="M17" s="26">
        <v>2868.2</v>
      </c>
      <c r="N17" s="29">
        <f t="shared" si="2"/>
        <v>3.7664377852946614E-3</v>
      </c>
      <c r="O17" s="29">
        <f t="shared" si="3"/>
        <v>1.0366530770724132</v>
      </c>
      <c r="P17" s="29">
        <f t="shared" si="4"/>
        <v>1.0341960373047678</v>
      </c>
      <c r="Q17" s="29">
        <f t="shared" si="5"/>
        <v>1.0387512675648269</v>
      </c>
      <c r="R17" s="37">
        <f t="shared" si="6"/>
        <v>94.400000000000091</v>
      </c>
      <c r="S17" s="38">
        <f t="shared" si="7"/>
        <v>91.299999999999727</v>
      </c>
      <c r="T17" s="39">
        <f t="shared" si="8"/>
        <v>107</v>
      </c>
      <c r="U17" s="21">
        <v>968879.2</v>
      </c>
      <c r="V17" s="22">
        <v>758607</v>
      </c>
      <c r="W17" s="22">
        <v>761515.3</v>
      </c>
    </row>
    <row r="18" spans="1:23" s="2" customFormat="1" ht="32.25" thickBot="1">
      <c r="A18" s="6"/>
      <c r="B18" s="20" t="s">
        <v>39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9"/>
      <c r="K18" s="26">
        <v>5000</v>
      </c>
      <c r="L18" s="29"/>
      <c r="M18" s="26">
        <v>10000</v>
      </c>
      <c r="N18" s="29"/>
      <c r="O18" s="29" t="e">
        <f t="shared" si="3"/>
        <v>#DIV/0!</v>
      </c>
      <c r="P18" s="29" t="e">
        <f t="shared" si="4"/>
        <v>#DIV/0!</v>
      </c>
      <c r="Q18" s="29">
        <f t="shared" si="5"/>
        <v>2</v>
      </c>
      <c r="R18" s="37">
        <f t="shared" si="6"/>
        <v>0</v>
      </c>
      <c r="S18" s="38">
        <f t="shared" si="7"/>
        <v>5000</v>
      </c>
      <c r="T18" s="39">
        <f t="shared" si="8"/>
        <v>5000</v>
      </c>
      <c r="U18" s="21"/>
      <c r="V18" s="22">
        <v>758607</v>
      </c>
      <c r="W18" s="22">
        <v>761515.3</v>
      </c>
    </row>
    <row r="19" spans="1:23" s="24" customFormat="1" ht="32.25" thickBot="1">
      <c r="A19" s="7"/>
      <c r="B19" s="23" t="s">
        <v>14</v>
      </c>
      <c r="C19" s="27">
        <f t="shared" ref="C19" si="9">SUM(C6:C17)</f>
        <v>694127.9</v>
      </c>
      <c r="D19" s="27">
        <f t="shared" ref="D19:I19" si="10">SUM(D6:D17)</f>
        <v>739224.8</v>
      </c>
      <c r="E19" s="27">
        <f t="shared" ref="E19" si="11">SUM(E6:E17)</f>
        <v>714199.39999999991</v>
      </c>
      <c r="F19" s="27">
        <f t="shared" si="10"/>
        <v>786446.6</v>
      </c>
      <c r="G19" s="27">
        <f t="shared" si="10"/>
        <v>524302.70000000007</v>
      </c>
      <c r="H19" s="27">
        <f t="shared" ref="H19" si="12">SUM(H6:H17)</f>
        <v>714199.39999999991</v>
      </c>
      <c r="I19" s="27">
        <f t="shared" si="10"/>
        <v>968879.2</v>
      </c>
      <c r="J19" s="30">
        <f t="shared" si="0"/>
        <v>1</v>
      </c>
      <c r="K19" s="27">
        <f>SUM(K6:K18)</f>
        <v>758607</v>
      </c>
      <c r="L19" s="30">
        <f t="shared" si="1"/>
        <v>1</v>
      </c>
      <c r="M19" s="27">
        <f>SUM(M6:M18)-0.1</f>
        <v>761515.3</v>
      </c>
      <c r="N19" s="30">
        <f t="shared" si="2"/>
        <v>1</v>
      </c>
      <c r="O19" s="30">
        <f t="shared" si="3"/>
        <v>1.3565948109169512</v>
      </c>
      <c r="P19" s="30">
        <f t="shared" si="4"/>
        <v>0.78297377010467362</v>
      </c>
      <c r="Q19" s="30">
        <f t="shared" si="5"/>
        <v>1.0038337373633515</v>
      </c>
      <c r="R19" s="40">
        <f t="shared" si="6"/>
        <v>254679.80000000005</v>
      </c>
      <c r="S19" s="41">
        <f t="shared" si="7"/>
        <v>-210272.19999999995</v>
      </c>
      <c r="T19" s="42">
        <f t="shared" si="8"/>
        <v>2908.3000000000466</v>
      </c>
      <c r="U19" s="21">
        <v>968879.2</v>
      </c>
      <c r="V19" s="22">
        <v>758607</v>
      </c>
      <c r="W19" s="22">
        <v>761515.3</v>
      </c>
    </row>
    <row r="20" spans="1:23" s="2" customFormat="1" ht="63.75" hidden="1" thickBot="1">
      <c r="A20" s="5"/>
      <c r="B20" s="23" t="s">
        <v>15</v>
      </c>
      <c r="C20" s="8"/>
      <c r="D20" s="14"/>
      <c r="E20" s="8">
        <v>8000</v>
      </c>
      <c r="F20" s="14"/>
      <c r="G20" s="14"/>
      <c r="H20" s="14"/>
      <c r="I20" s="17">
        <v>4500</v>
      </c>
      <c r="J20" s="17"/>
      <c r="K20" s="17">
        <v>0</v>
      </c>
      <c r="L20" s="17"/>
      <c r="M20" s="17">
        <v>9600</v>
      </c>
      <c r="N20" s="17"/>
      <c r="O20" s="17">
        <v>0</v>
      </c>
      <c r="P20" s="17">
        <v>8000</v>
      </c>
      <c r="Q20" s="17" t="s">
        <v>16</v>
      </c>
      <c r="R20" s="43">
        <f t="shared" ref="R20" si="13">O20-E20</f>
        <v>-8000</v>
      </c>
      <c r="S20" s="44"/>
      <c r="T20" s="45"/>
    </row>
  </sheetData>
  <mergeCells count="1">
    <mergeCell ref="A2:R2"/>
  </mergeCells>
  <pageMargins left="0.11811023622047245" right="0" top="0.15748031496062992" bottom="0.19685039370078741" header="0.31496062992125984" footer="0.31496062992125984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Табл4 к пояснит РМР2020-2022</vt:lpstr>
      <vt:lpstr>'Табл4 к пояснит РМР2020-2022'!Область_печати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2019-11-08T12:12:16Z</dcterms:modified>
</cp:coreProperties>
</file>