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565" windowHeight="7215" activeTab="6"/>
  </bookViews>
  <sheets>
    <sheet name="раздел I" sheetId="1" r:id="rId1"/>
    <sheet name="раздел II" sheetId="2" r:id="rId2"/>
    <sheet name="раздел III" sheetId="3" r:id="rId3"/>
    <sheet name="раздел IV" sheetId="4" r:id="rId4"/>
    <sheet name="раздел V" sheetId="5" r:id="rId5"/>
    <sheet name="раздел VI" sheetId="6" r:id="rId6"/>
    <sheet name="раздел VII" sheetId="7" r:id="rId7"/>
    <sheet name="Свод МДК" sheetId="8" r:id="rId8"/>
  </sheets>
  <definedNames>
    <definedName name="_xlnm.Print_Titles" localSheetId="2">'раздел III'!$6:$10</definedName>
    <definedName name="_xlnm.Print_Titles" localSheetId="3">'раздел IV'!$3:$8</definedName>
    <definedName name="_xlnm.Print_Area" localSheetId="0">'раздел I'!$A$1:$S$49</definedName>
    <definedName name="_xlnm.Print_Area" localSheetId="1">'раздел II'!$A$1:$W$16</definedName>
    <definedName name="_xlnm.Print_Area" localSheetId="2">'раздел III'!$A$1:$Y$18</definedName>
  </definedNames>
  <calcPr fullCalcOnLoad="1"/>
</workbook>
</file>

<file path=xl/sharedStrings.xml><?xml version="1.0" encoding="utf-8"?>
<sst xmlns="http://schemas.openxmlformats.org/spreadsheetml/2006/main" count="600" uniqueCount="177">
  <si>
    <t>№ п/п</t>
  </si>
  <si>
    <t>Заемщик</t>
  </si>
  <si>
    <t>Кредитор</t>
  </si>
  <si>
    <t>Способ обеспечения исполнения обязательств</t>
  </si>
  <si>
    <t>Всего</t>
  </si>
  <si>
    <t>Привлечение</t>
  </si>
  <si>
    <t>Погашение</t>
  </si>
  <si>
    <t>Проценты за пользование кредитом</t>
  </si>
  <si>
    <t>Прочие</t>
  </si>
  <si>
    <t>Сумма</t>
  </si>
  <si>
    <t>Всего:</t>
  </si>
  <si>
    <t>в т.ч.                                     с истекшими сроками</t>
  </si>
  <si>
    <t>в т.ч.                                    с истекшими сроками</t>
  </si>
  <si>
    <t>в т.ч.                             с истекшими сроками</t>
  </si>
  <si>
    <t>Основание предоставле-ния гарантии</t>
  </si>
  <si>
    <t>№ и дата</t>
  </si>
  <si>
    <t>Срок исполнения обязательств по договору о предоставлении гарантии</t>
  </si>
  <si>
    <t>Цель привлечения заимствования</t>
  </si>
  <si>
    <t>договора о предоставлении гарантии</t>
  </si>
  <si>
    <t>Предоставление</t>
  </si>
  <si>
    <t>в т.ч.                                  c истекшими сроками</t>
  </si>
  <si>
    <t>в том числе за счет средств</t>
  </si>
  <si>
    <t>Заемщика</t>
  </si>
  <si>
    <t>Основной долг</t>
  </si>
  <si>
    <t>% за пользование кредитом (займом)</t>
  </si>
  <si>
    <t xml:space="preserve"> штрафы (пени,неустойка)</t>
  </si>
  <si>
    <t>ВСЕГО по Облпродкорпорации:</t>
  </si>
  <si>
    <t xml:space="preserve">№ и дата договора (соглашения) </t>
  </si>
  <si>
    <t>в т.ч.                                 c истекшими сроками</t>
  </si>
  <si>
    <t>в т.ч.                          с истекшими сроками</t>
  </si>
  <si>
    <t>Эмиссия ценных бумаг</t>
  </si>
  <si>
    <t>Дата погашения, установленная условиями выпуска ценных бумаг</t>
  </si>
  <si>
    <t>Способ обеспечения исполнения обязательств по ценным бумагам</t>
  </si>
  <si>
    <t>Регистрационный номер выпуска ценных бумаг</t>
  </si>
  <si>
    <t>Объем по номинальной стоимости</t>
  </si>
  <si>
    <t>Купон</t>
  </si>
  <si>
    <t xml:space="preserve">Дата </t>
  </si>
  <si>
    <t>Погашено</t>
  </si>
  <si>
    <t>в т.ч. с истекшими сроками</t>
  </si>
  <si>
    <t>Изменение долга по сравнению с началом года (увеличение "+"; уменьшение "-")</t>
  </si>
  <si>
    <t>Бюджетные назначения с учетом последних  уточнений</t>
  </si>
  <si>
    <t>в том числе</t>
  </si>
  <si>
    <t>Номинальноя стоимость</t>
  </si>
  <si>
    <t>Номинальная стоимость</t>
  </si>
  <si>
    <t xml:space="preserve">Всего                                          </t>
  </si>
  <si>
    <t>Цель привлечения бюджетной ссуды (кредита)</t>
  </si>
  <si>
    <t>Виды государственного внутреннего долга</t>
  </si>
  <si>
    <t>Цель привлечения кредита                          (по договору)</t>
  </si>
  <si>
    <t>Дата внесения записи о регистрации обязательства</t>
  </si>
  <si>
    <t>(рублей)</t>
  </si>
  <si>
    <t>Уменьшение</t>
  </si>
  <si>
    <t xml:space="preserve">Получение                              </t>
  </si>
  <si>
    <t>Бюджет, предоставивший кредит</t>
  </si>
  <si>
    <t>№ и дата договора  о пролонгации</t>
  </si>
  <si>
    <t>Фактически предоставлено</t>
  </si>
  <si>
    <t>№ и дата кредитного договора (кредитной линии)</t>
  </si>
  <si>
    <t>Срок исполнения обязательств по договору (график)</t>
  </si>
  <si>
    <t>штрафы (пени, неустойка, разовые комиссии)</t>
  </si>
  <si>
    <t>Доразмещение</t>
  </si>
  <si>
    <t xml:space="preserve">Размещение  </t>
  </si>
  <si>
    <t>Погашение (выкуп)</t>
  </si>
  <si>
    <t>Срок исполнения обязательств по договору (соглашению) (график)</t>
  </si>
  <si>
    <t xml:space="preserve">Процентная ставка </t>
  </si>
  <si>
    <t>действующая</t>
  </si>
  <si>
    <t>первоначальная</t>
  </si>
  <si>
    <t>Списано</t>
  </si>
  <si>
    <t>штрафы (пени, неустойка)</t>
  </si>
  <si>
    <t>Бюджетные назначения (первоначальные)</t>
  </si>
  <si>
    <t>с учетом последних изменений</t>
  </si>
  <si>
    <t>первоначальные</t>
  </si>
  <si>
    <t>Собственные доходы ( годовые)</t>
  </si>
  <si>
    <t>первоначальные по бюджету</t>
  </si>
  <si>
    <t>с учетом последних  уточнений</t>
  </si>
  <si>
    <t>к фактическим собственным доходам</t>
  </si>
  <si>
    <t>расходы за исключением объема расходов, которые осуществляются за счет субвенций, предоставляемых из бюджетов бюджетной системы Российской Федерации.</t>
  </si>
  <si>
    <t>фактические</t>
  </si>
  <si>
    <t>расходам за минусом расходов, которые осуществляются за счет субвенций, предоставляемых из бюджетов бюджетной системы РФ</t>
  </si>
  <si>
    <t xml:space="preserve"> первоначальным расходам за минусом расходов, которые осуществляются за счет субвенций, предоставляемых из бюджетов бюджетной системы РФ</t>
  </si>
  <si>
    <t>расходам за минусом расходов, которые осуществляются за счет субвенций, предоставляемых из бюджетов бюджетной системы РФ с учетом последних измеенений</t>
  </si>
  <si>
    <t>к собственным доходам (первоначальным)</t>
  </si>
  <si>
    <t>к собственным доходам (с учетом последних изменений)</t>
  </si>
  <si>
    <t>Примечание</t>
  </si>
  <si>
    <t>Основание государственного заимствования</t>
  </si>
  <si>
    <t xml:space="preserve">№ и дата договора </t>
  </si>
  <si>
    <t>Обязательство обеспеченное государственной гарантией</t>
  </si>
  <si>
    <t>гарантируемого обязательства</t>
  </si>
  <si>
    <t>Раздел I. Муниципальные ценные бумаги</t>
  </si>
  <si>
    <t>Вид муниципальных ценных бумаг</t>
  </si>
  <si>
    <t>Раздел III. Кредиты, полученные муниципальным образованием от кредитных организаций</t>
  </si>
  <si>
    <t>Раздел IV. Муниципальные гарантии по обязательствам третьих лиц</t>
  </si>
  <si>
    <t xml:space="preserve">Раздел V. Иные непогашенные долговые обязательства муниципального образования </t>
  </si>
  <si>
    <r>
      <t>Обязательства по ценным бумагам на</t>
    </r>
    <r>
      <rPr>
        <i/>
        <u val="singleAccounting"/>
        <sz val="10"/>
        <rFont val="Arial CYR"/>
        <family val="0"/>
      </rPr>
      <t xml:space="preserve"> начало отчетного года</t>
    </r>
  </si>
  <si>
    <r>
      <t xml:space="preserve"> </t>
    </r>
    <r>
      <rPr>
        <b/>
        <i/>
        <u val="singleAccounting"/>
        <sz val="10"/>
        <rFont val="Arial CYR"/>
        <family val="0"/>
      </rPr>
      <t>текущий</t>
    </r>
    <r>
      <rPr>
        <b/>
        <sz val="10"/>
        <rFont val="Arial Cyr"/>
        <family val="0"/>
      </rPr>
      <t xml:space="preserve"> год</t>
    </r>
  </si>
  <si>
    <r>
      <t xml:space="preserve">Фактические расходы по обслуживанию муниципального долга за </t>
    </r>
    <r>
      <rPr>
        <i/>
        <u val="singleAccounting"/>
        <sz val="10"/>
        <rFont val="Arial"/>
        <family val="2"/>
      </rPr>
      <t>текущий</t>
    </r>
    <r>
      <rPr>
        <b/>
        <sz val="10"/>
        <rFont val="Arial Cyr"/>
        <family val="0"/>
      </rPr>
      <t xml:space="preserve"> год</t>
    </r>
  </si>
  <si>
    <t>Свод муниципальных долговых книг</t>
  </si>
  <si>
    <t>Итого:</t>
  </si>
  <si>
    <t>ОМО</t>
  </si>
  <si>
    <t>На начало года</t>
  </si>
  <si>
    <t>Привлечено</t>
  </si>
  <si>
    <t>На отчетную дату</t>
  </si>
  <si>
    <t>Обслуживание</t>
  </si>
  <si>
    <t>Гарантии</t>
  </si>
  <si>
    <t>В том числе</t>
  </si>
  <si>
    <t>%</t>
  </si>
  <si>
    <t>Данные МесОтч:</t>
  </si>
  <si>
    <t>Данные МесОтч</t>
  </si>
  <si>
    <t>Вид долгового обязательства</t>
  </si>
  <si>
    <t>Данные ГодОтч</t>
  </si>
  <si>
    <t>Бюджетные кредиты</t>
  </si>
  <si>
    <t>Кредиты от кредитных организаций</t>
  </si>
  <si>
    <t>Иные долговые обязательства</t>
  </si>
  <si>
    <t>1.Муниципальные ценные бумаги</t>
  </si>
  <si>
    <t>3. Кредиты, полученные муниципальным образованием от кредитных организаций</t>
  </si>
  <si>
    <t xml:space="preserve">5. Иные непогашенные долговые обязательства муниципального образования </t>
  </si>
  <si>
    <t>2. Бюджетные кредиты, привлеченные в местный бюджет от других бюджетов бюджетной системы Российской Федерации</t>
  </si>
  <si>
    <t>4.  Муниципальные гарантии по обязательствам третьих лиц</t>
  </si>
  <si>
    <r>
      <t xml:space="preserve">Отношение расходов на обслуживание к, в </t>
    </r>
    <r>
      <rPr>
        <sz val="14"/>
        <rFont val="Arial"/>
        <family val="2"/>
      </rPr>
      <t>%</t>
    </r>
    <r>
      <rPr>
        <sz val="12"/>
        <rFont val="Arial"/>
        <family val="2"/>
      </rPr>
      <t xml:space="preserve">  </t>
    </r>
  </si>
  <si>
    <t>Муниципальные гарантии</t>
  </si>
  <si>
    <t>Поселения ОМО</t>
  </si>
  <si>
    <t>Дата</t>
  </si>
  <si>
    <t>Списание</t>
  </si>
  <si>
    <t>Раздел II. Бюджетные кредиты, привлеченные в бюджет муниципального образования от других бюджетов бюджетной системы Российской Федерации</t>
  </si>
  <si>
    <t>Бюджета МО</t>
  </si>
  <si>
    <t xml:space="preserve">Предельные размеры обязательств, установленные в бюджете МО  на 1 января следующего за отчетным года                 </t>
  </si>
  <si>
    <t>Раздел VII. Обслуживание муниципального долга</t>
  </si>
  <si>
    <t>Раздел VI. Структура муниципального долга</t>
  </si>
  <si>
    <t>МО, Поселения</t>
  </si>
  <si>
    <t xml:space="preserve">ИНФОРМАЦИЯ О ДОЛГОВЫХ ОБЯЗАТЕЛЬСТВАХ Ртищевский </t>
  </si>
  <si>
    <t>по состоянию на 01.04.2019 года</t>
  </si>
  <si>
    <t>Задолженность на 01.04.2019</t>
  </si>
  <si>
    <t>Задолженность                                на 01.01.2019</t>
  </si>
  <si>
    <t>2019 год</t>
  </si>
  <si>
    <t>Фактические расходы по обслуживанию  муниципального долга за 2019 год</t>
  </si>
  <si>
    <t>Задолженность на 01.01.2019</t>
  </si>
  <si>
    <t>Фактические расходы по обслуживанию  муниципального  долга за 2019 год</t>
  </si>
  <si>
    <t>действующая по состоянию на 01.01.2019</t>
  </si>
  <si>
    <t>Фактические расходы по обслуживанию муниципального  долга за 2019 год</t>
  </si>
  <si>
    <t>Размер долга по состоянию на 01.01.2019</t>
  </si>
  <si>
    <t>Факт за 2019 год</t>
  </si>
  <si>
    <t>Собственные доходы фактические по состоянию            на 01.04.2019</t>
  </si>
  <si>
    <t>Отношение фактического объема долга                                   на 01.01.2019, в %</t>
  </si>
  <si>
    <t>Начальник</t>
  </si>
  <si>
    <t>Балашова М.А.</t>
  </si>
  <si>
    <t>Бюджетные назначения на 2019 год</t>
  </si>
  <si>
    <t>Бюджетные назначения на 2019 год с учетом последних уточнений</t>
  </si>
  <si>
    <t/>
  </si>
  <si>
    <t>Итого по районам:</t>
  </si>
  <si>
    <t>Итого по поселениям:</t>
  </si>
  <si>
    <t>Ртищевский</t>
  </si>
  <si>
    <t>Областной</t>
  </si>
  <si>
    <t>02-02-30-39 от 19.05.2016</t>
  </si>
  <si>
    <t xml:space="preserve">частичное погашение дифецита бюджета </t>
  </si>
  <si>
    <t>17.05.2019</t>
  </si>
  <si>
    <t>19.05.2016</t>
  </si>
  <si>
    <t>02-02-30-101 от 02.09.2016</t>
  </si>
  <si>
    <t>Частичное погашение дифицита бюджета</t>
  </si>
  <si>
    <t>30.09.2019</t>
  </si>
  <si>
    <t>02.09.2016</t>
  </si>
  <si>
    <t>Общество с ограниченной ответственностью "Газпром межрегионгаз Саратов"</t>
  </si>
  <si>
    <t>Ртищевское муниципальное унитарное предприятие "Теплотехник"</t>
  </si>
  <si>
    <t>Решение Собрания депутатов Ртищевского муниципального района Саратовской области</t>
  </si>
  <si>
    <t>43-278 от 22.02.2019</t>
  </si>
  <si>
    <t>1 от 25.02.2019</t>
  </si>
  <si>
    <t>01.06.2019</t>
  </si>
  <si>
    <t>25.02.2019</t>
  </si>
  <si>
    <t>26.03.2019</t>
  </si>
  <si>
    <t>поселения:</t>
  </si>
  <si>
    <t>МО город Ртищево</t>
  </si>
  <si>
    <t>Решение Совета депутатов муниципального образования город Ртищево Ртищевского муниципального района Саратовской области</t>
  </si>
  <si>
    <t>8-31 от 22.02.2019</t>
  </si>
  <si>
    <t>13.03.2019</t>
  </si>
  <si>
    <t>Краснозвездинское МО</t>
  </si>
  <si>
    <t>Макаровское МО</t>
  </si>
  <si>
    <t>Октябрьское МО</t>
  </si>
  <si>
    <t>Салтыковское МО</t>
  </si>
  <si>
    <t>Урусовское МО</t>
  </si>
  <si>
    <t>Шило-Голицинское МО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</si>
</sst>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_р_._-;\-* #,##0.0_р_._-;_-* &quot;-&quot;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#,##0.0_ ;\-#,##0.0\ "/>
    <numFmt numFmtId="179" formatCode="d\ mmm"/>
    <numFmt numFmtId="180" formatCode="\-"/>
    <numFmt numFmtId="181" formatCode="_-* #,##0.0_р_._-;\-* #,##0.0_р_._-;_-* &quot;-&quot;??_р_._-;_-@_-"/>
    <numFmt numFmtId="182" formatCode="[$$-409]#,##0.00"/>
    <numFmt numFmtId="183" formatCode="_-[$$-409]* #,##0.0_ ;_-[$$-409]* \-#,##0.0\ ;_-[$$-409]* &quot;-&quot;?_ ;_-@_ "/>
    <numFmt numFmtId="184" formatCode="#,##0.0"/>
    <numFmt numFmtId="185" formatCode="[$$-409]#,##0.0"/>
    <numFmt numFmtId="186" formatCode="0.0000"/>
    <numFmt numFmtId="187" formatCode="0.0"/>
    <numFmt numFmtId="188" formatCode="0.0%"/>
    <numFmt numFmtId="189" formatCode="mmm/yyyy"/>
    <numFmt numFmtId="190" formatCode="d/m/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_-* #,##0.00_р_._-;\-* #,##0.00_р_._-;_-* &quot;-&quot;?_р_._-;_-@_-"/>
    <numFmt numFmtId="195" formatCode="[$-FC19]d\ mmmm\ yyyy\ &quot;г.&quot;"/>
    <numFmt numFmtId="196" formatCode="#,##0.00_ ;\-#,##0.00\ "/>
    <numFmt numFmtId="197" formatCode="0.000%"/>
    <numFmt numFmtId="198" formatCode="[$€-2]\ ###,000_);[Red]\([$€-2]\ ###,000\)"/>
    <numFmt numFmtId="199" formatCode="#,##0.000"/>
  </numFmts>
  <fonts count="68">
    <font>
      <sz val="10"/>
      <name val="Arial Cyr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b/>
      <sz val="14"/>
      <name val="Arial Cyr"/>
      <family val="2"/>
    </font>
    <font>
      <sz val="12"/>
      <name val="Arial"/>
      <family val="2"/>
    </font>
    <font>
      <b/>
      <sz val="10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2"/>
      <name val="Times New Roman Cyr"/>
      <family val="0"/>
    </font>
    <font>
      <u val="single"/>
      <sz val="10"/>
      <color indexed="36"/>
      <name val="Arial"/>
      <family val="2"/>
    </font>
    <font>
      <sz val="10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u val="single"/>
      <sz val="12"/>
      <name val="Arial"/>
      <family val="2"/>
    </font>
    <font>
      <b/>
      <sz val="12"/>
      <name val="Arial Cyr"/>
      <family val="2"/>
    </font>
    <font>
      <b/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2"/>
      <name val="Arial Cyr"/>
      <family val="2"/>
    </font>
    <font>
      <i/>
      <sz val="13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6"/>
      <name val="Arial Cyr"/>
      <family val="0"/>
    </font>
    <font>
      <sz val="11"/>
      <name val="Arial Cyr"/>
      <family val="0"/>
    </font>
    <font>
      <b/>
      <i/>
      <u val="singleAccounting"/>
      <sz val="10"/>
      <name val="Arial CYR"/>
      <family val="0"/>
    </font>
    <font>
      <i/>
      <u val="singleAccounting"/>
      <sz val="10"/>
      <name val="Arial CYR"/>
      <family val="0"/>
    </font>
    <font>
      <i/>
      <u val="singleAccounting"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ashed"/>
      <top style="double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dashed"/>
      <right>
        <color indexed="63"/>
      </right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 style="thin"/>
      <bottom style="double"/>
    </border>
    <border>
      <left style="dashed"/>
      <right style="dashed"/>
      <top style="thin"/>
      <bottom style="double"/>
    </border>
    <border>
      <left style="dashed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  <xf numFmtId="0" fontId="34" fillId="33" borderId="0" applyNumberFormat="0" applyBorder="0" applyAlignment="0" applyProtection="0"/>
    <xf numFmtId="0" fontId="38" fillId="0" borderId="10" applyNumberFormat="0" applyFill="0" applyAlignment="0" applyProtection="0"/>
    <xf numFmtId="0" fontId="35" fillId="34" borderId="11" applyNumberFormat="0" applyAlignment="0" applyProtection="0"/>
    <xf numFmtId="0" fontId="36" fillId="35" borderId="12" applyNumberFormat="0" applyAlignment="0" applyProtection="0"/>
    <xf numFmtId="0" fontId="45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6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13" applyNumberFormat="0" applyFill="0" applyAlignment="0" applyProtection="0"/>
    <xf numFmtId="168" fontId="10" fillId="0" borderId="0" applyFont="0" applyFill="0" applyBorder="0" applyAlignment="0" applyProtection="0"/>
    <xf numFmtId="0" fontId="0" fillId="38" borderId="14" applyNumberFormat="0" applyFont="0" applyAlignment="0" applyProtection="0"/>
    <xf numFmtId="0" fontId="41" fillId="39" borderId="0" applyNumberFormat="0" applyBorder="0" applyAlignment="0" applyProtection="0"/>
    <xf numFmtId="0" fontId="39" fillId="40" borderId="15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51">
    <xf numFmtId="0" fontId="0" fillId="0" borderId="0" xfId="0" applyAlignment="1">
      <alignment/>
    </xf>
    <xf numFmtId="0" fontId="14" fillId="0" borderId="16" xfId="80" applyFont="1" applyFill="1" applyBorder="1" applyAlignment="1">
      <alignment horizontal="left" vertical="top" wrapText="1"/>
      <protection/>
    </xf>
    <xf numFmtId="0" fontId="24" fillId="0" borderId="0" xfId="0" applyNumberFormat="1" applyFont="1" applyAlignment="1">
      <alignment horizontal="left" vertical="center" wrapText="1"/>
    </xf>
    <xf numFmtId="0" fontId="7" fillId="0" borderId="17" xfId="79" applyFont="1" applyFill="1" applyBorder="1" applyAlignment="1">
      <alignment horizontal="center" vertical="top" wrapText="1"/>
      <protection/>
    </xf>
    <xf numFmtId="0" fontId="4" fillId="0" borderId="18" xfId="80" applyFont="1" applyFill="1" applyBorder="1" applyAlignment="1">
      <alignment horizontal="center" vertical="top" wrapText="1"/>
      <protection/>
    </xf>
    <xf numFmtId="0" fontId="4" fillId="0" borderId="19" xfId="80" applyFont="1" applyFill="1" applyBorder="1" applyAlignment="1">
      <alignment horizontal="center" vertical="top" wrapText="1"/>
      <protection/>
    </xf>
    <xf numFmtId="0" fontId="4" fillId="0" borderId="20" xfId="80" applyFont="1" applyFill="1" applyBorder="1" applyAlignment="1">
      <alignment horizontal="center" vertical="top" wrapText="1"/>
      <protection/>
    </xf>
    <xf numFmtId="172" fontId="7" fillId="0" borderId="17" xfId="80" applyNumberFormat="1" applyFont="1" applyFill="1" applyBorder="1" applyAlignment="1">
      <alignment horizontal="center" vertical="top" wrapText="1"/>
      <protection/>
    </xf>
    <xf numFmtId="172" fontId="4" fillId="0" borderId="17" xfId="80" applyNumberFormat="1" applyFont="1" applyFill="1" applyBorder="1" applyAlignment="1">
      <alignment horizontal="center" vertical="top" wrapText="1"/>
      <protection/>
    </xf>
    <xf numFmtId="0" fontId="4" fillId="0" borderId="21" xfId="80" applyFont="1" applyFill="1" applyBorder="1" applyAlignment="1">
      <alignment horizontal="center" vertical="top" wrapText="1"/>
      <protection/>
    </xf>
    <xf numFmtId="0" fontId="4" fillId="0" borderId="22" xfId="80" applyFont="1" applyFill="1" applyBorder="1" applyAlignment="1">
      <alignment horizontal="center" vertical="top" wrapText="1"/>
      <protection/>
    </xf>
    <xf numFmtId="0" fontId="4" fillId="0" borderId="17" xfId="80" applyFont="1" applyFill="1" applyBorder="1" applyAlignment="1">
      <alignment horizontal="center" vertical="top" wrapText="1"/>
      <protection/>
    </xf>
    <xf numFmtId="172" fontId="7" fillId="0" borderId="22" xfId="80" applyNumberFormat="1" applyFont="1" applyFill="1" applyBorder="1" applyAlignment="1">
      <alignment horizontal="center" vertical="top" wrapText="1"/>
      <protection/>
    </xf>
    <xf numFmtId="0" fontId="7" fillId="0" borderId="22" xfId="79" applyFont="1" applyFill="1" applyBorder="1" applyAlignment="1">
      <alignment horizontal="center" vertical="top" wrapText="1"/>
      <protection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73" fontId="4" fillId="0" borderId="17" xfId="61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3" fontId="4" fillId="0" borderId="21" xfId="61" applyNumberFormat="1" applyFont="1" applyFill="1" applyBorder="1" applyAlignment="1">
      <alignment horizontal="center" vertical="top" wrapText="1"/>
    </xf>
    <xf numFmtId="0" fontId="4" fillId="0" borderId="17" xfId="79" applyFont="1" applyFill="1" applyBorder="1" applyAlignment="1">
      <alignment horizontal="center" vertical="top" wrapText="1"/>
      <protection/>
    </xf>
    <xf numFmtId="0" fontId="4" fillId="0" borderId="22" xfId="79" applyFont="1" applyFill="1" applyBorder="1" applyAlignment="1">
      <alignment horizontal="center" vertical="top" wrapText="1"/>
      <protection/>
    </xf>
    <xf numFmtId="173" fontId="4" fillId="0" borderId="22" xfId="61" applyNumberFormat="1" applyFont="1" applyFill="1" applyBorder="1" applyAlignment="1">
      <alignment horizontal="center" vertical="top" wrapText="1"/>
    </xf>
    <xf numFmtId="172" fontId="4" fillId="0" borderId="22" xfId="80" applyNumberFormat="1" applyFont="1" applyFill="1" applyBorder="1" applyAlignment="1">
      <alignment horizontal="center" vertical="top" wrapText="1"/>
      <protection/>
    </xf>
    <xf numFmtId="0" fontId="4" fillId="0" borderId="21" xfId="79" applyFont="1" applyFill="1" applyBorder="1" applyAlignment="1">
      <alignment horizontal="center" vertical="top" wrapText="1"/>
      <protection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178" fontId="7" fillId="0" borderId="22" xfId="80" applyNumberFormat="1" applyFont="1" applyFill="1" applyBorder="1" applyAlignment="1">
      <alignment horizontal="right" vertical="top" wrapText="1"/>
      <protection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22" xfId="80" applyFont="1" applyFill="1" applyBorder="1" applyAlignment="1">
      <alignment vertical="top"/>
      <protection/>
    </xf>
    <xf numFmtId="0" fontId="17" fillId="0" borderId="22" xfId="80" applyFont="1" applyFill="1" applyBorder="1" applyAlignment="1">
      <alignment vertical="top" wrapText="1"/>
      <protection/>
    </xf>
    <xf numFmtId="0" fontId="14" fillId="0" borderId="22" xfId="80" applyFont="1" applyFill="1" applyBorder="1" applyAlignment="1">
      <alignment vertical="top" wrapText="1"/>
      <protection/>
    </xf>
    <xf numFmtId="0" fontId="14" fillId="0" borderId="22" xfId="80" applyFont="1" applyFill="1" applyBorder="1" applyAlignment="1">
      <alignment horizontal="left" vertical="top" wrapText="1"/>
      <protection/>
    </xf>
    <xf numFmtId="172" fontId="14" fillId="0" borderId="22" xfId="80" applyNumberFormat="1" applyFont="1" applyFill="1" applyBorder="1" applyAlignment="1">
      <alignment horizontal="right" vertical="top" wrapText="1"/>
      <protection/>
    </xf>
    <xf numFmtId="0" fontId="7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>
      <alignment/>
    </xf>
    <xf numFmtId="0" fontId="6" fillId="0" borderId="22" xfId="0" applyFont="1" applyBorder="1" applyAlignment="1">
      <alignment/>
    </xf>
    <xf numFmtId="0" fontId="4" fillId="0" borderId="0" xfId="80" applyFont="1" applyFill="1" applyBorder="1" applyAlignment="1">
      <alignment horizontal="center" vertical="top" wrapText="1"/>
      <protection/>
    </xf>
    <xf numFmtId="172" fontId="19" fillId="0" borderId="0" xfId="80" applyNumberFormat="1" applyFont="1" applyFill="1" applyBorder="1" applyAlignment="1">
      <alignment horizontal="left" vertical="top" wrapText="1"/>
      <protection/>
    </xf>
    <xf numFmtId="172" fontId="12" fillId="0" borderId="0" xfId="80" applyNumberFormat="1" applyFont="1" applyFill="1" applyBorder="1" applyAlignment="1">
      <alignment horizontal="left" vertical="top" wrapText="1"/>
      <protection/>
    </xf>
    <xf numFmtId="0" fontId="6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0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20" fillId="0" borderId="0" xfId="0" applyFont="1" applyFill="1" applyAlignment="1">
      <alignment vertical="top"/>
    </xf>
    <xf numFmtId="14" fontId="20" fillId="0" borderId="22" xfId="0" applyNumberFormat="1" applyFont="1" applyFill="1" applyBorder="1" applyAlignment="1">
      <alignment horizontal="right" vertical="top"/>
    </xf>
    <xf numFmtId="184" fontId="20" fillId="0" borderId="22" xfId="0" applyNumberFormat="1" applyFont="1" applyFill="1" applyBorder="1" applyAlignment="1">
      <alignment vertical="top"/>
    </xf>
    <xf numFmtId="0" fontId="22" fillId="0" borderId="0" xfId="0" applyFont="1" applyAlignment="1">
      <alignment/>
    </xf>
    <xf numFmtId="0" fontId="4" fillId="0" borderId="0" xfId="0" applyFont="1" applyFill="1" applyAlignment="1">
      <alignment/>
    </xf>
    <xf numFmtId="18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24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2" fontId="24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78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5" fillId="0" borderId="0" xfId="0" applyNumberFormat="1" applyFont="1" applyAlignment="1">
      <alignment/>
    </xf>
    <xf numFmtId="178" fontId="4" fillId="0" borderId="0" xfId="80" applyNumberFormat="1" applyFont="1" applyFill="1" applyBorder="1" applyAlignment="1">
      <alignment horizontal="right" vertical="top" wrapText="1"/>
      <protection/>
    </xf>
    <xf numFmtId="4" fontId="4" fillId="0" borderId="0" xfId="79" applyNumberFormat="1" applyFont="1" applyFill="1" applyBorder="1" applyAlignment="1">
      <alignment horizontal="right" vertical="top" wrapText="1"/>
      <protection/>
    </xf>
    <xf numFmtId="4" fontId="4" fillId="0" borderId="0" xfId="80" applyNumberFormat="1" applyFont="1" applyFill="1" applyBorder="1" applyAlignment="1">
      <alignment horizontal="right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78" applyFont="1" applyFill="1" applyBorder="1">
      <alignment/>
      <protection/>
    </xf>
    <xf numFmtId="0" fontId="14" fillId="0" borderId="0" xfId="80" applyFont="1" applyFill="1" applyBorder="1" applyAlignment="1">
      <alignment vertical="top" wrapText="1"/>
      <protection/>
    </xf>
    <xf numFmtId="0" fontId="17" fillId="0" borderId="0" xfId="80" applyFont="1" applyFill="1" applyBorder="1" applyAlignment="1">
      <alignment vertical="top" wrapText="1"/>
      <protection/>
    </xf>
    <xf numFmtId="0" fontId="4" fillId="0" borderId="0" xfId="79" applyFont="1" applyFill="1" applyBorder="1" applyAlignment="1">
      <alignment vertical="top" wrapText="1"/>
      <protection/>
    </xf>
    <xf numFmtId="178" fontId="0" fillId="0" borderId="0" xfId="0" applyNumberForma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0" fillId="0" borderId="22" xfId="0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18" fillId="0" borderId="0" xfId="0" applyFont="1" applyAlignment="1">
      <alignment horizontal="right"/>
    </xf>
    <xf numFmtId="0" fontId="20" fillId="0" borderId="0" xfId="0" applyFont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center" vertical="top" wrapText="1"/>
    </xf>
    <xf numFmtId="4" fontId="9" fillId="0" borderId="0" xfId="0" applyNumberFormat="1" applyFont="1" applyBorder="1" applyAlignment="1">
      <alignment vertical="top" wrapText="1"/>
    </xf>
    <xf numFmtId="0" fontId="4" fillId="0" borderId="0" xfId="80" applyFont="1" applyFill="1" applyBorder="1" applyAlignment="1">
      <alignment vertical="top" wrapText="1"/>
      <protection/>
    </xf>
    <xf numFmtId="0" fontId="7" fillId="0" borderId="22" xfId="79" applyFont="1" applyFill="1" applyBorder="1" applyAlignment="1">
      <alignment vertical="top" wrapText="1"/>
      <protection/>
    </xf>
    <xf numFmtId="179" fontId="7" fillId="0" borderId="22" xfId="80" applyNumberFormat="1" applyFont="1" applyFill="1" applyBorder="1" applyAlignment="1">
      <alignment horizontal="right" vertical="top"/>
      <protection/>
    </xf>
    <xf numFmtId="178" fontId="19" fillId="0" borderId="22" xfId="80" applyNumberFormat="1" applyFont="1" applyFill="1" applyBorder="1" applyAlignment="1">
      <alignment horizontal="right" vertical="top" wrapText="1"/>
      <protection/>
    </xf>
    <xf numFmtId="0" fontId="0" fillId="0" borderId="26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2" fontId="0" fillId="0" borderId="27" xfId="0" applyNumberFormat="1" applyBorder="1" applyAlignment="1">
      <alignment horizontal="right"/>
    </xf>
    <xf numFmtId="2" fontId="0" fillId="0" borderId="28" xfId="0" applyNumberFormat="1" applyFill="1" applyBorder="1" applyAlignment="1">
      <alignment horizontal="right"/>
    </xf>
    <xf numFmtId="2" fontId="0" fillId="0" borderId="28" xfId="0" applyNumberFormat="1" applyBorder="1" applyAlignment="1">
      <alignment horizontal="right"/>
    </xf>
    <xf numFmtId="2" fontId="7" fillId="0" borderId="28" xfId="0" applyNumberFormat="1" applyFont="1" applyBorder="1" applyAlignment="1">
      <alignment horizontal="right"/>
    </xf>
    <xf numFmtId="0" fontId="16" fillId="0" borderId="17" xfId="0" applyFont="1" applyBorder="1" applyAlignment="1">
      <alignment/>
    </xf>
    <xf numFmtId="0" fontId="16" fillId="0" borderId="25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22" xfId="80" applyFont="1" applyFill="1" applyBorder="1" applyAlignment="1">
      <alignment horizontal="right" vertical="top" wrapText="1"/>
      <protection/>
    </xf>
    <xf numFmtId="14" fontId="0" fillId="0" borderId="22" xfId="80" applyNumberFormat="1" applyFont="1" applyFill="1" applyBorder="1" applyAlignment="1">
      <alignment horizontal="right" vertical="top" wrapText="1"/>
      <protection/>
    </xf>
    <xf numFmtId="173" fontId="0" fillId="0" borderId="22" xfId="61" applyNumberFormat="1" applyFont="1" applyFill="1" applyBorder="1" applyAlignment="1">
      <alignment horizontal="right" vertical="top" wrapText="1"/>
    </xf>
    <xf numFmtId="0" fontId="0" fillId="0" borderId="29" xfId="80" applyFont="1" applyFill="1" applyBorder="1" applyAlignment="1">
      <alignment horizontal="left" vertical="top" wrapText="1"/>
      <protection/>
    </xf>
    <xf numFmtId="0" fontId="0" fillId="0" borderId="30" xfId="80" applyFont="1" applyFill="1" applyBorder="1" applyAlignment="1">
      <alignment horizontal="right" vertical="top" wrapText="1"/>
      <protection/>
    </xf>
    <xf numFmtId="0" fontId="0" fillId="0" borderId="30" xfId="79" applyFont="1" applyFill="1" applyBorder="1" applyAlignment="1">
      <alignment horizontal="right" vertical="top" wrapText="1"/>
      <protection/>
    </xf>
    <xf numFmtId="14" fontId="0" fillId="0" borderId="30" xfId="80" applyNumberFormat="1" applyFont="1" applyFill="1" applyBorder="1" applyAlignment="1">
      <alignment horizontal="right" vertical="top" wrapText="1"/>
      <protection/>
    </xf>
    <xf numFmtId="196" fontId="0" fillId="0" borderId="30" xfId="80" applyNumberFormat="1" applyFont="1" applyFill="1" applyBorder="1" applyAlignment="1">
      <alignment horizontal="right" vertical="top" wrapText="1"/>
      <protection/>
    </xf>
    <xf numFmtId="173" fontId="0" fillId="0" borderId="30" xfId="61" applyNumberFormat="1" applyFont="1" applyFill="1" applyBorder="1" applyAlignment="1">
      <alignment horizontal="right" vertical="top" wrapText="1"/>
    </xf>
    <xf numFmtId="172" fontId="4" fillId="0" borderId="21" xfId="80" applyNumberFormat="1" applyFont="1" applyFill="1" applyBorder="1" applyAlignment="1">
      <alignment horizontal="center" vertical="top" wrapText="1"/>
      <protection/>
    </xf>
    <xf numFmtId="14" fontId="7" fillId="0" borderId="21" xfId="80" applyNumberFormat="1" applyFont="1" applyFill="1" applyBorder="1" applyAlignment="1">
      <alignment horizontal="center" vertical="top" wrapText="1"/>
      <protection/>
    </xf>
    <xf numFmtId="0" fontId="0" fillId="0" borderId="31" xfId="0" applyFont="1" applyBorder="1" applyAlignment="1">
      <alignment horizontal="right" vertical="top" wrapText="1"/>
    </xf>
    <xf numFmtId="2" fontId="0" fillId="0" borderId="30" xfId="80" applyNumberFormat="1" applyFont="1" applyFill="1" applyBorder="1" applyAlignment="1">
      <alignment horizontal="right" vertical="top" wrapText="1"/>
      <protection/>
    </xf>
    <xf numFmtId="196" fontId="0" fillId="0" borderId="30" xfId="61" applyNumberFormat="1" applyFont="1" applyFill="1" applyBorder="1" applyAlignment="1">
      <alignment horizontal="right" vertical="top" wrapText="1"/>
    </xf>
    <xf numFmtId="172" fontId="7" fillId="0" borderId="21" xfId="80" applyNumberFormat="1" applyFont="1" applyFill="1" applyBorder="1" applyAlignment="1">
      <alignment horizontal="center" vertical="top" wrapText="1"/>
      <protection/>
    </xf>
    <xf numFmtId="0" fontId="4" fillId="0" borderId="18" xfId="78" applyFont="1" applyFill="1" applyBorder="1">
      <alignment/>
      <protection/>
    </xf>
    <xf numFmtId="0" fontId="14" fillId="0" borderId="21" xfId="80" applyFont="1" applyFill="1" applyBorder="1" applyAlignment="1">
      <alignment vertical="top" wrapText="1"/>
      <protection/>
    </xf>
    <xf numFmtId="178" fontId="4" fillId="0" borderId="21" xfId="80" applyNumberFormat="1" applyFont="1" applyFill="1" applyBorder="1" applyAlignment="1">
      <alignment horizontal="right" vertical="top" wrapText="1"/>
      <protection/>
    </xf>
    <xf numFmtId="0" fontId="4" fillId="0" borderId="23" xfId="0" applyFont="1" applyFill="1" applyBorder="1" applyAlignment="1">
      <alignment/>
    </xf>
    <xf numFmtId="0" fontId="4" fillId="41" borderId="19" xfId="0" applyFont="1" applyFill="1" applyBorder="1" applyAlignment="1">
      <alignment horizontal="right" vertical="top"/>
    </xf>
    <xf numFmtId="0" fontId="4" fillId="0" borderId="24" xfId="0" applyFont="1" applyBorder="1" applyAlignment="1">
      <alignment/>
    </xf>
    <xf numFmtId="0" fontId="0" fillId="41" borderId="29" xfId="0" applyFill="1" applyBorder="1" applyAlignment="1">
      <alignment horizontal="right" vertical="top"/>
    </xf>
    <xf numFmtId="0" fontId="7" fillId="0" borderId="30" xfId="80" applyFont="1" applyFill="1" applyBorder="1" applyAlignment="1">
      <alignment vertical="top"/>
      <protection/>
    </xf>
    <xf numFmtId="0" fontId="12" fillId="0" borderId="30" xfId="80" applyFont="1" applyFill="1" applyBorder="1">
      <alignment/>
      <protection/>
    </xf>
    <xf numFmtId="0" fontId="12" fillId="0" borderId="30" xfId="79" applyFont="1" applyFill="1" applyBorder="1" applyAlignment="1">
      <alignment vertical="top" wrapText="1"/>
      <protection/>
    </xf>
    <xf numFmtId="0" fontId="13" fillId="0" borderId="30" xfId="80" applyFont="1" applyFill="1" applyBorder="1" applyAlignment="1">
      <alignment vertical="top" wrapText="1"/>
      <protection/>
    </xf>
    <xf numFmtId="0" fontId="18" fillId="0" borderId="30" xfId="80" applyFont="1" applyFill="1" applyBorder="1">
      <alignment/>
      <protection/>
    </xf>
    <xf numFmtId="178" fontId="14" fillId="0" borderId="30" xfId="80" applyNumberFormat="1" applyFont="1" applyFill="1" applyBorder="1" applyAlignment="1">
      <alignment horizontal="right" vertical="top" wrapText="1"/>
      <protection/>
    </xf>
    <xf numFmtId="184" fontId="14" fillId="0" borderId="30" xfId="80" applyNumberFormat="1" applyFont="1" applyFill="1" applyBorder="1" applyAlignment="1">
      <alignment horizontal="right" vertical="top" wrapText="1"/>
      <protection/>
    </xf>
    <xf numFmtId="0" fontId="0" fillId="0" borderId="31" xfId="0" applyBorder="1" applyAlignment="1">
      <alignment/>
    </xf>
    <xf numFmtId="0" fontId="0" fillId="0" borderId="24" xfId="80" applyFont="1" applyFill="1" applyBorder="1" applyAlignment="1">
      <alignment horizontal="right" vertical="top" wrapText="1"/>
      <protection/>
    </xf>
    <xf numFmtId="0" fontId="0" fillId="0" borderId="31" xfId="80" applyFont="1" applyFill="1" applyBorder="1" applyAlignment="1">
      <alignment horizontal="right" vertical="top" wrapText="1"/>
      <protection/>
    </xf>
    <xf numFmtId="2" fontId="0" fillId="0" borderId="32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4" fillId="41" borderId="16" xfId="0" applyFont="1" applyFill="1" applyBorder="1" applyAlignment="1">
      <alignment/>
    </xf>
    <xf numFmtId="0" fontId="16" fillId="0" borderId="32" xfId="79" applyFont="1" applyFill="1" applyBorder="1" applyAlignment="1">
      <alignment vertical="top"/>
      <protection/>
    </xf>
    <xf numFmtId="0" fontId="7" fillId="0" borderId="32" xfId="79" applyFont="1" applyFill="1" applyBorder="1" applyAlignment="1">
      <alignment vertical="top" wrapText="1"/>
      <protection/>
    </xf>
    <xf numFmtId="0" fontId="4" fillId="0" borderId="32" xfId="0" applyFont="1" applyFill="1" applyBorder="1" applyAlignment="1">
      <alignment/>
    </xf>
    <xf numFmtId="0" fontId="0" fillId="0" borderId="33" xfId="80" applyFont="1" applyFill="1" applyBorder="1" applyAlignment="1">
      <alignment horizontal="right" vertical="top" wrapText="1"/>
      <protection/>
    </xf>
    <xf numFmtId="0" fontId="0" fillId="0" borderId="33" xfId="79" applyFont="1" applyFill="1" applyBorder="1" applyAlignment="1">
      <alignment horizontal="right" vertical="top" wrapText="1"/>
      <protection/>
    </xf>
    <xf numFmtId="0" fontId="0" fillId="0" borderId="33" xfId="0" applyFont="1" applyBorder="1" applyAlignment="1">
      <alignment horizontal="right" vertical="top" wrapText="1"/>
    </xf>
    <xf numFmtId="14" fontId="0" fillId="0" borderId="33" xfId="80" applyNumberFormat="1" applyFont="1" applyFill="1" applyBorder="1" applyAlignment="1">
      <alignment horizontal="right" vertical="top" wrapText="1"/>
      <protection/>
    </xf>
    <xf numFmtId="196" fontId="0" fillId="0" borderId="33" xfId="80" applyNumberFormat="1" applyFont="1" applyFill="1" applyBorder="1" applyAlignment="1">
      <alignment horizontal="right" vertical="top" wrapText="1"/>
      <protection/>
    </xf>
    <xf numFmtId="2" fontId="0" fillId="0" borderId="33" xfId="80" applyNumberFormat="1" applyFont="1" applyFill="1" applyBorder="1" applyAlignment="1">
      <alignment horizontal="right" vertical="top" wrapText="1"/>
      <protection/>
    </xf>
    <xf numFmtId="196" fontId="0" fillId="0" borderId="33" xfId="61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right" vertical="top" wrapText="1"/>
    </xf>
    <xf numFmtId="184" fontId="27" fillId="0" borderId="32" xfId="74" applyNumberFormat="1" applyFont="1" applyFill="1" applyBorder="1" applyAlignment="1">
      <alignment horizontal="right" vertical="top" wrapText="1"/>
    </xf>
    <xf numFmtId="0" fontId="0" fillId="0" borderId="32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32" xfId="80" applyFont="1" applyFill="1" applyBorder="1" applyAlignment="1">
      <alignment horizontal="left" vertical="top" wrapText="1"/>
      <protection/>
    </xf>
    <xf numFmtId="0" fontId="0" fillId="0" borderId="32" xfId="0" applyFont="1" applyFill="1" applyBorder="1" applyAlignment="1">
      <alignment horizontal="left" vertical="top" wrapText="1"/>
    </xf>
    <xf numFmtId="4" fontId="0" fillId="0" borderId="32" xfId="0" applyNumberFormat="1" applyFont="1" applyFill="1" applyBorder="1" applyAlignment="1">
      <alignment horizontal="right" vertical="top" wrapText="1"/>
    </xf>
    <xf numFmtId="0" fontId="0" fillId="0" borderId="28" xfId="0" applyFont="1" applyBorder="1" applyAlignment="1">
      <alignment/>
    </xf>
    <xf numFmtId="0" fontId="0" fillId="0" borderId="21" xfId="78" applyFont="1" applyFill="1" applyBorder="1">
      <alignment/>
      <protection/>
    </xf>
    <xf numFmtId="178" fontId="0" fillId="0" borderId="21" xfId="80" applyNumberFormat="1" applyFont="1" applyFill="1" applyBorder="1" applyAlignment="1">
      <alignment horizontal="right" vertical="top" wrapText="1"/>
      <protection/>
    </xf>
    <xf numFmtId="2" fontId="0" fillId="0" borderId="21" xfId="0" applyNumberFormat="1" applyFont="1" applyFill="1" applyBorder="1" applyAlignment="1">
      <alignment horizontal="right"/>
    </xf>
    <xf numFmtId="2" fontId="0" fillId="0" borderId="21" xfId="80" applyNumberFormat="1" applyFont="1" applyFill="1" applyBorder="1" applyAlignment="1">
      <alignment horizontal="right" vertical="top" wrapText="1"/>
      <protection/>
    </xf>
    <xf numFmtId="4" fontId="0" fillId="0" borderId="22" xfId="80" applyNumberFormat="1" applyFont="1" applyFill="1" applyBorder="1" applyAlignment="1">
      <alignment horizontal="right" vertical="top" wrapText="1"/>
      <protection/>
    </xf>
    <xf numFmtId="4" fontId="0" fillId="0" borderId="30" xfId="80" applyNumberFormat="1" applyFont="1" applyFill="1" applyBorder="1" applyAlignment="1">
      <alignment horizontal="right" vertical="top" wrapText="1"/>
      <protection/>
    </xf>
    <xf numFmtId="0" fontId="0" fillId="0" borderId="30" xfId="80" applyFont="1" applyFill="1" applyBorder="1" applyAlignment="1">
      <alignment horizontal="left" vertical="top" wrapText="1"/>
      <protection/>
    </xf>
    <xf numFmtId="0" fontId="0" fillId="0" borderId="22" xfId="80" applyFont="1" applyFill="1" applyBorder="1" applyAlignment="1">
      <alignment horizontal="left" vertical="top" wrapText="1"/>
      <protection/>
    </xf>
    <xf numFmtId="172" fontId="0" fillId="0" borderId="30" xfId="80" applyNumberFormat="1" applyFont="1" applyFill="1" applyBorder="1" applyAlignment="1">
      <alignment horizontal="right" vertical="top" wrapText="1"/>
      <protection/>
    </xf>
    <xf numFmtId="0" fontId="9" fillId="0" borderId="31" xfId="0" applyFont="1" applyBorder="1" applyAlignment="1">
      <alignment horizontal="right" vertical="top" wrapText="1"/>
    </xf>
    <xf numFmtId="0" fontId="0" fillId="0" borderId="33" xfId="80" applyFont="1" applyFill="1" applyBorder="1" applyAlignment="1">
      <alignment horizontal="left" vertical="top" wrapText="1"/>
      <protection/>
    </xf>
    <xf numFmtId="172" fontId="0" fillId="0" borderId="33" xfId="80" applyNumberFormat="1" applyFont="1" applyFill="1" applyBorder="1" applyAlignment="1">
      <alignment horizontal="right" vertical="top" wrapText="1"/>
      <protection/>
    </xf>
    <xf numFmtId="0" fontId="9" fillId="0" borderId="34" xfId="0" applyFont="1" applyBorder="1" applyAlignment="1">
      <alignment horizontal="right" vertical="top" wrapText="1"/>
    </xf>
    <xf numFmtId="0" fontId="0" fillId="41" borderId="19" xfId="0" applyFont="1" applyFill="1" applyBorder="1" applyAlignment="1">
      <alignment horizontal="left" vertical="top"/>
    </xf>
    <xf numFmtId="0" fontId="27" fillId="0" borderId="22" xfId="80" applyFont="1" applyFill="1" applyBorder="1" applyAlignment="1">
      <alignment horizontal="left" vertical="top" wrapText="1"/>
      <protection/>
    </xf>
    <xf numFmtId="0" fontId="27" fillId="0" borderId="22" xfId="80" applyFont="1" applyFill="1" applyBorder="1" applyAlignment="1">
      <alignment horizontal="right" vertical="top" wrapText="1"/>
      <protection/>
    </xf>
    <xf numFmtId="0" fontId="13" fillId="0" borderId="22" xfId="80" applyFont="1" applyFill="1" applyBorder="1" applyAlignment="1">
      <alignment horizontal="right" vertical="top" wrapText="1"/>
      <protection/>
    </xf>
    <xf numFmtId="14" fontId="9" fillId="0" borderId="22" xfId="0" applyNumberFormat="1" applyFont="1" applyFill="1" applyBorder="1" applyAlignment="1">
      <alignment horizontal="right" vertical="top"/>
    </xf>
    <xf numFmtId="196" fontId="27" fillId="0" borderId="22" xfId="80" applyNumberFormat="1" applyFont="1" applyFill="1" applyBorder="1" applyAlignment="1">
      <alignment horizontal="right" vertical="top" wrapText="1"/>
      <protection/>
    </xf>
    <xf numFmtId="14" fontId="12" fillId="0" borderId="22" xfId="80" applyNumberFormat="1" applyFont="1" applyFill="1" applyBorder="1" applyAlignment="1">
      <alignment horizontal="right" vertical="top"/>
      <protection/>
    </xf>
    <xf numFmtId="0" fontId="0" fillId="0" borderId="24" xfId="0" applyFont="1" applyBorder="1" applyAlignment="1">
      <alignment horizontal="right" vertical="top"/>
    </xf>
    <xf numFmtId="14" fontId="12" fillId="0" borderId="33" xfId="80" applyNumberFormat="1" applyFont="1" applyFill="1" applyBorder="1" applyAlignment="1">
      <alignment horizontal="right" vertical="top"/>
      <protection/>
    </xf>
    <xf numFmtId="0" fontId="0" fillId="0" borderId="17" xfId="80" applyFont="1" applyFill="1" applyBorder="1" applyAlignment="1">
      <alignment horizontal="right" vertical="top" wrapText="1"/>
      <protection/>
    </xf>
    <xf numFmtId="173" fontId="0" fillId="0" borderId="17" xfId="61" applyNumberFormat="1" applyFont="1" applyFill="1" applyBorder="1" applyAlignment="1">
      <alignment horizontal="right" vertical="top" wrapText="1"/>
    </xf>
    <xf numFmtId="2" fontId="0" fillId="0" borderId="17" xfId="80" applyNumberFormat="1" applyFont="1" applyFill="1" applyBorder="1" applyAlignment="1">
      <alignment horizontal="right" vertical="top" wrapText="1"/>
      <protection/>
    </xf>
    <xf numFmtId="14" fontId="0" fillId="0" borderId="17" xfId="80" applyNumberFormat="1" applyFont="1" applyFill="1" applyBorder="1" applyAlignment="1">
      <alignment horizontal="right" vertical="top" wrapText="1"/>
      <protection/>
    </xf>
    <xf numFmtId="0" fontId="0" fillId="0" borderId="25" xfId="80" applyFont="1" applyFill="1" applyBorder="1" applyAlignment="1">
      <alignment horizontal="right" vertical="top" wrapText="1"/>
      <protection/>
    </xf>
    <xf numFmtId="0" fontId="0" fillId="0" borderId="21" xfId="80" applyFont="1" applyFill="1" applyBorder="1" applyAlignment="1">
      <alignment horizontal="right" vertical="top" wrapText="1"/>
      <protection/>
    </xf>
    <xf numFmtId="173" fontId="0" fillId="0" borderId="21" xfId="61" applyNumberFormat="1" applyFont="1" applyFill="1" applyBorder="1" applyAlignment="1">
      <alignment horizontal="right" vertical="top" wrapText="1"/>
    </xf>
    <xf numFmtId="14" fontId="0" fillId="0" borderId="21" xfId="80" applyNumberFormat="1" applyFont="1" applyFill="1" applyBorder="1" applyAlignment="1">
      <alignment horizontal="right" vertical="top" wrapText="1"/>
      <protection/>
    </xf>
    <xf numFmtId="0" fontId="0" fillId="0" borderId="23" xfId="80" applyFont="1" applyFill="1" applyBorder="1" applyAlignment="1">
      <alignment horizontal="right" vertical="top" wrapText="1"/>
      <protection/>
    </xf>
    <xf numFmtId="173" fontId="4" fillId="0" borderId="35" xfId="61" applyNumberFormat="1" applyFont="1" applyFill="1" applyBorder="1" applyAlignment="1">
      <alignment vertical="top" wrapText="1"/>
    </xf>
    <xf numFmtId="172" fontId="7" fillId="0" borderId="35" xfId="80" applyNumberFormat="1" applyFont="1" applyFill="1" applyBorder="1" applyAlignment="1">
      <alignment vertical="top" wrapText="1"/>
      <protection/>
    </xf>
    <xf numFmtId="172" fontId="7" fillId="0" borderId="23" xfId="80" applyNumberFormat="1" applyFont="1" applyFill="1" applyBorder="1" applyAlignment="1">
      <alignment horizontal="center" vertical="top" wrapText="1"/>
      <protection/>
    </xf>
    <xf numFmtId="4" fontId="9" fillId="0" borderId="22" xfId="0" applyNumberFormat="1" applyFont="1" applyBorder="1" applyAlignment="1">
      <alignment horizontal="right" vertical="top" wrapText="1"/>
    </xf>
    <xf numFmtId="4" fontId="9" fillId="0" borderId="30" xfId="0" applyNumberFormat="1" applyFont="1" applyBorder="1" applyAlignment="1">
      <alignment horizontal="right" vertical="top" wrapText="1"/>
    </xf>
    <xf numFmtId="4" fontId="9" fillId="0" borderId="33" xfId="0" applyNumberFormat="1" applyFont="1" applyBorder="1" applyAlignment="1">
      <alignment horizontal="right" vertical="top" wrapText="1"/>
    </xf>
    <xf numFmtId="4" fontId="9" fillId="0" borderId="31" xfId="0" applyNumberFormat="1" applyFont="1" applyBorder="1" applyAlignment="1">
      <alignment horizontal="right" vertical="top"/>
    </xf>
    <xf numFmtId="4" fontId="9" fillId="0" borderId="24" xfId="0" applyNumberFormat="1" applyFont="1" applyBorder="1" applyAlignment="1">
      <alignment horizontal="right" vertical="top"/>
    </xf>
    <xf numFmtId="4" fontId="9" fillId="0" borderId="34" xfId="0" applyNumberFormat="1" applyFont="1" applyBorder="1" applyAlignment="1">
      <alignment horizontal="right" vertical="top"/>
    </xf>
    <xf numFmtId="4" fontId="20" fillId="0" borderId="36" xfId="0" applyNumberFormat="1" applyFont="1" applyBorder="1" applyAlignment="1">
      <alignment horizontal="right" vertical="top" wrapText="1"/>
    </xf>
    <xf numFmtId="0" fontId="20" fillId="0" borderId="37" xfId="0" applyFont="1" applyBorder="1" applyAlignment="1">
      <alignment vertical="top" wrapText="1"/>
    </xf>
    <xf numFmtId="0" fontId="20" fillId="0" borderId="38" xfId="0" applyFont="1" applyFill="1" applyBorder="1" applyAlignment="1">
      <alignment vertical="top" wrapText="1"/>
    </xf>
    <xf numFmtId="0" fontId="20" fillId="0" borderId="39" xfId="0" applyFont="1" applyFill="1" applyBorder="1" applyAlignment="1">
      <alignment vertical="top" wrapText="1"/>
    </xf>
    <xf numFmtId="0" fontId="20" fillId="0" borderId="35" xfId="0" applyFont="1" applyBorder="1" applyAlignment="1">
      <alignment horizontal="right" vertical="top" wrapText="1"/>
    </xf>
    <xf numFmtId="4" fontId="20" fillId="0" borderId="40" xfId="0" applyNumberFormat="1" applyFont="1" applyBorder="1" applyAlignment="1">
      <alignment horizontal="right" vertical="top" wrapText="1"/>
    </xf>
    <xf numFmtId="4" fontId="20" fillId="0" borderId="41" xfId="0" applyNumberFormat="1" applyFont="1" applyFill="1" applyBorder="1" applyAlignment="1">
      <alignment horizontal="right" vertical="top" wrapText="1"/>
    </xf>
    <xf numFmtId="4" fontId="20" fillId="0" borderId="42" xfId="0" applyNumberFormat="1" applyFont="1" applyFill="1" applyBorder="1" applyAlignment="1">
      <alignment horizontal="right" vertical="top" wrapText="1"/>
    </xf>
    <xf numFmtId="4" fontId="9" fillId="0" borderId="40" xfId="0" applyNumberFormat="1" applyFont="1" applyBorder="1" applyAlignment="1">
      <alignment horizontal="right" vertical="top" wrapText="1"/>
    </xf>
    <xf numFmtId="4" fontId="9" fillId="0" borderId="30" xfId="0" applyNumberFormat="1" applyFont="1" applyBorder="1" applyAlignment="1">
      <alignment horizontal="right" vertical="top" wrapText="1"/>
    </xf>
    <xf numFmtId="4" fontId="0" fillId="0" borderId="30" xfId="61" applyNumberFormat="1" applyFont="1" applyFill="1" applyBorder="1" applyAlignment="1">
      <alignment horizontal="right" vertical="top" wrapText="1"/>
    </xf>
    <xf numFmtId="4" fontId="12" fillId="0" borderId="31" xfId="80" applyNumberFormat="1" applyFont="1" applyFill="1" applyBorder="1" applyAlignment="1">
      <alignment horizontal="right" vertical="top" wrapText="1"/>
      <protection/>
    </xf>
    <xf numFmtId="4" fontId="9" fillId="0" borderId="42" xfId="0" applyNumberFormat="1" applyFont="1" applyBorder="1" applyAlignment="1">
      <alignment horizontal="right" vertical="top" wrapText="1"/>
    </xf>
    <xf numFmtId="4" fontId="9" fillId="0" borderId="33" xfId="0" applyNumberFormat="1" applyFont="1" applyBorder="1" applyAlignment="1">
      <alignment horizontal="right" vertical="top" wrapText="1"/>
    </xf>
    <xf numFmtId="4" fontId="0" fillId="0" borderId="33" xfId="61" applyNumberFormat="1" applyFont="1" applyFill="1" applyBorder="1" applyAlignment="1">
      <alignment horizontal="right" vertical="top" wrapText="1"/>
    </xf>
    <xf numFmtId="4" fontId="9" fillId="0" borderId="36" xfId="0" applyNumberFormat="1" applyFont="1" applyBorder="1" applyAlignment="1">
      <alignment horizontal="right" vertical="top" wrapText="1"/>
    </xf>
    <xf numFmtId="4" fontId="20" fillId="0" borderId="43" xfId="0" applyNumberFormat="1" applyFont="1" applyBorder="1" applyAlignment="1">
      <alignment horizontal="right" vertical="top" wrapText="1"/>
    </xf>
    <xf numFmtId="4" fontId="20" fillId="0" borderId="44" xfId="0" applyNumberFormat="1" applyFont="1" applyFill="1" applyBorder="1" applyAlignment="1">
      <alignment horizontal="right" vertical="top" wrapText="1"/>
    </xf>
    <xf numFmtId="4" fontId="20" fillId="0" borderId="45" xfId="0" applyNumberFormat="1" applyFont="1" applyFill="1" applyBorder="1" applyAlignment="1">
      <alignment horizontal="right" vertical="top" wrapText="1"/>
    </xf>
    <xf numFmtId="4" fontId="9" fillId="0" borderId="40" xfId="0" applyNumberFormat="1" applyFont="1" applyBorder="1" applyAlignment="1">
      <alignment horizontal="right" vertical="top" wrapText="1"/>
    </xf>
    <xf numFmtId="4" fontId="9" fillId="0" borderId="41" xfId="0" applyNumberFormat="1" applyFont="1" applyBorder="1" applyAlignment="1">
      <alignment horizontal="right" vertical="top" wrapText="1"/>
    </xf>
    <xf numFmtId="4" fontId="9" fillId="0" borderId="42" xfId="0" applyNumberFormat="1" applyFont="1" applyBorder="1" applyAlignment="1">
      <alignment horizontal="right" vertical="top" wrapText="1"/>
    </xf>
    <xf numFmtId="4" fontId="9" fillId="0" borderId="29" xfId="0" applyNumberFormat="1" applyFont="1" applyBorder="1" applyAlignment="1">
      <alignment horizontal="right" vertical="top" wrapText="1"/>
    </xf>
    <xf numFmtId="4" fontId="9" fillId="0" borderId="31" xfId="0" applyNumberFormat="1" applyFont="1" applyBorder="1" applyAlignment="1">
      <alignment horizontal="right" vertical="top" wrapText="1"/>
    </xf>
    <xf numFmtId="4" fontId="9" fillId="0" borderId="19" xfId="0" applyNumberFormat="1" applyFont="1" applyBorder="1" applyAlignment="1">
      <alignment horizontal="right" vertical="top" wrapText="1"/>
    </xf>
    <xf numFmtId="4" fontId="9" fillId="0" borderId="24" xfId="0" applyNumberFormat="1" applyFont="1" applyBorder="1" applyAlignment="1">
      <alignment horizontal="right" vertical="top" wrapText="1"/>
    </xf>
    <xf numFmtId="4" fontId="9" fillId="0" borderId="46" xfId="0" applyNumberFormat="1" applyFont="1" applyBorder="1" applyAlignment="1">
      <alignment horizontal="right" vertical="top" wrapText="1"/>
    </xf>
    <xf numFmtId="4" fontId="9" fillId="0" borderId="34" xfId="0" applyNumberFormat="1" applyFont="1" applyBorder="1" applyAlignment="1">
      <alignment horizontal="right" vertical="top" wrapText="1"/>
    </xf>
    <xf numFmtId="4" fontId="9" fillId="0" borderId="43" xfId="0" applyNumberFormat="1" applyFont="1" applyBorder="1" applyAlignment="1">
      <alignment horizontal="right" vertical="top" wrapText="1"/>
    </xf>
    <xf numFmtId="4" fontId="9" fillId="0" borderId="44" xfId="0" applyNumberFormat="1" applyFont="1" applyBorder="1" applyAlignment="1">
      <alignment horizontal="right" vertical="top" wrapText="1"/>
    </xf>
    <xf numFmtId="4" fontId="9" fillId="0" borderId="45" xfId="0" applyNumberFormat="1" applyFont="1" applyBorder="1" applyAlignment="1">
      <alignment horizontal="right" vertical="top" wrapText="1"/>
    </xf>
    <xf numFmtId="4" fontId="9" fillId="0" borderId="40" xfId="0" applyNumberFormat="1" applyFont="1" applyBorder="1" applyAlignment="1">
      <alignment horizontal="right" vertical="top"/>
    </xf>
    <xf numFmtId="4" fontId="9" fillId="0" borderId="41" xfId="0" applyNumberFormat="1" applyFont="1" applyBorder="1" applyAlignment="1">
      <alignment horizontal="right" vertical="top"/>
    </xf>
    <xf numFmtId="4" fontId="9" fillId="0" borderId="42" xfId="0" applyNumberFormat="1" applyFont="1" applyBorder="1" applyAlignment="1">
      <alignment horizontal="right" vertical="top"/>
    </xf>
    <xf numFmtId="4" fontId="9" fillId="0" borderId="37" xfId="0" applyNumberFormat="1" applyFont="1" applyBorder="1" applyAlignment="1">
      <alignment horizontal="right" vertical="top" wrapText="1"/>
    </xf>
    <xf numFmtId="0" fontId="18" fillId="0" borderId="0" xfId="0" applyFont="1" applyFill="1" applyBorder="1" applyAlignment="1">
      <alignment/>
    </xf>
    <xf numFmtId="2" fontId="0" fillId="0" borderId="0" xfId="0" applyNumberFormat="1" applyBorder="1" applyAlignment="1">
      <alignment horizontal="right"/>
    </xf>
    <xf numFmtId="0" fontId="33" fillId="0" borderId="47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2" fontId="0" fillId="0" borderId="50" xfId="0" applyNumberFormat="1" applyBorder="1" applyAlignment="1">
      <alignment/>
    </xf>
    <xf numFmtId="2" fontId="0" fillId="0" borderId="51" xfId="0" applyNumberFormat="1" applyBorder="1" applyAlignment="1">
      <alignment/>
    </xf>
    <xf numFmtId="2" fontId="0" fillId="0" borderId="52" xfId="0" applyNumberForma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" fontId="0" fillId="0" borderId="16" xfId="0" applyNumberFormat="1" applyBorder="1" applyAlignment="1">
      <alignment horizontal="center"/>
    </xf>
    <xf numFmtId="4" fontId="0" fillId="0" borderId="32" xfId="0" applyNumberFormat="1" applyBorder="1" applyAlignment="1">
      <alignment/>
    </xf>
    <xf numFmtId="4" fontId="0" fillId="0" borderId="17" xfId="80" applyNumberFormat="1" applyFont="1" applyFill="1" applyBorder="1" applyAlignment="1">
      <alignment horizontal="right" vertical="top" wrapText="1"/>
      <protection/>
    </xf>
    <xf numFmtId="4" fontId="0" fillId="0" borderId="17" xfId="61" applyNumberFormat="1" applyFont="1" applyFill="1" applyBorder="1" applyAlignment="1">
      <alignment horizontal="right" vertical="top" wrapText="1"/>
    </xf>
    <xf numFmtId="4" fontId="0" fillId="0" borderId="21" xfId="80" applyNumberFormat="1" applyFont="1" applyFill="1" applyBorder="1" applyAlignment="1">
      <alignment horizontal="right" vertical="top" wrapText="1"/>
      <protection/>
    </xf>
    <xf numFmtId="4" fontId="0" fillId="0" borderId="21" xfId="61" applyNumberFormat="1" applyFont="1" applyFill="1" applyBorder="1" applyAlignment="1">
      <alignment horizontal="right" vertical="top" wrapText="1"/>
    </xf>
    <xf numFmtId="4" fontId="19" fillId="0" borderId="22" xfId="80" applyNumberFormat="1" applyFont="1" applyFill="1" applyBorder="1" applyAlignment="1">
      <alignment horizontal="right" vertical="top" wrapText="1"/>
      <protection/>
    </xf>
    <xf numFmtId="4" fontId="27" fillId="0" borderId="22" xfId="80" applyNumberFormat="1" applyFont="1" applyFill="1" applyBorder="1" applyAlignment="1">
      <alignment horizontal="right" vertical="top" wrapText="1"/>
      <protection/>
    </xf>
    <xf numFmtId="4" fontId="0" fillId="0" borderId="22" xfId="0" applyNumberFormat="1" applyFont="1" applyBorder="1" applyAlignment="1">
      <alignment horizontal="right" vertical="top"/>
    </xf>
    <xf numFmtId="4" fontId="12" fillId="0" borderId="22" xfId="80" applyNumberFormat="1" applyFont="1" applyFill="1" applyBorder="1" applyAlignment="1">
      <alignment horizontal="right" vertical="top" wrapText="1"/>
      <protection/>
    </xf>
    <xf numFmtId="4" fontId="12" fillId="0" borderId="33" xfId="80" applyNumberFormat="1" applyFont="1" applyFill="1" applyBorder="1" applyAlignment="1">
      <alignment horizontal="right" vertical="top" wrapText="1"/>
      <protection/>
    </xf>
    <xf numFmtId="4" fontId="0" fillId="0" borderId="21" xfId="0" applyNumberFormat="1" applyFont="1" applyFill="1" applyBorder="1" applyAlignment="1">
      <alignment horizontal="right"/>
    </xf>
    <xf numFmtId="4" fontId="0" fillId="0" borderId="22" xfId="61" applyNumberFormat="1" applyFont="1" applyFill="1" applyBorder="1" applyAlignment="1">
      <alignment horizontal="right" vertical="top" wrapText="1"/>
    </xf>
    <xf numFmtId="4" fontId="0" fillId="0" borderId="22" xfId="0" applyNumberFormat="1" applyFont="1" applyBorder="1" applyAlignment="1">
      <alignment horizontal="right" vertical="top" wrapText="1"/>
    </xf>
    <xf numFmtId="4" fontId="12" fillId="0" borderId="30" xfId="80" applyNumberFormat="1" applyFont="1" applyFill="1" applyBorder="1" applyAlignment="1">
      <alignment horizontal="right" vertical="top" wrapText="1"/>
      <protection/>
    </xf>
    <xf numFmtId="4" fontId="0" fillId="0" borderId="33" xfId="0" applyNumberFormat="1" applyFont="1" applyBorder="1" applyAlignment="1">
      <alignment horizontal="right" vertical="top" wrapText="1"/>
    </xf>
    <xf numFmtId="4" fontId="0" fillId="0" borderId="33" xfId="80" applyNumberFormat="1" applyFont="1" applyFill="1" applyBorder="1" applyAlignment="1">
      <alignment horizontal="right" vertical="top" wrapText="1"/>
      <protection/>
    </xf>
    <xf numFmtId="4" fontId="0" fillId="0" borderId="55" xfId="0" applyNumberFormat="1" applyBorder="1" applyAlignment="1">
      <alignment horizontal="right"/>
    </xf>
    <xf numFmtId="4" fontId="0" fillId="0" borderId="56" xfId="0" applyNumberFormat="1" applyBorder="1" applyAlignment="1">
      <alignment horizontal="right"/>
    </xf>
    <xf numFmtId="4" fontId="0" fillId="0" borderId="57" xfId="0" applyNumberFormat="1" applyBorder="1" applyAlignment="1">
      <alignment horizontal="right"/>
    </xf>
    <xf numFmtId="4" fontId="0" fillId="0" borderId="58" xfId="0" applyNumberFormat="1" applyBorder="1" applyAlignment="1">
      <alignment horizontal="right"/>
    </xf>
    <xf numFmtId="4" fontId="0" fillId="0" borderId="59" xfId="0" applyNumberFormat="1" applyBorder="1" applyAlignment="1">
      <alignment horizontal="right"/>
    </xf>
    <xf numFmtId="4" fontId="0" fillId="0" borderId="60" xfId="0" applyNumberFormat="1" applyBorder="1" applyAlignment="1">
      <alignment horizontal="right"/>
    </xf>
    <xf numFmtId="4" fontId="0" fillId="0" borderId="61" xfId="0" applyNumberFormat="1" applyBorder="1" applyAlignment="1">
      <alignment horizontal="right"/>
    </xf>
    <xf numFmtId="4" fontId="0" fillId="0" borderId="62" xfId="0" applyNumberFormat="1" applyBorder="1" applyAlignment="1">
      <alignment horizontal="right"/>
    </xf>
    <xf numFmtId="4" fontId="0" fillId="0" borderId="63" xfId="0" applyNumberFormat="1" applyBorder="1" applyAlignment="1">
      <alignment horizontal="right"/>
    </xf>
    <xf numFmtId="4" fontId="0" fillId="0" borderId="64" xfId="0" applyNumberForma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0" fontId="19" fillId="0" borderId="22" xfId="80" applyFont="1" applyFill="1" applyBorder="1" applyAlignment="1">
      <alignment horizontal="left" vertical="top"/>
      <protection/>
    </xf>
    <xf numFmtId="0" fontId="19" fillId="0" borderId="22" xfId="79" applyFont="1" applyFill="1" applyBorder="1" applyAlignment="1">
      <alignment horizontal="left" vertical="top" wrapText="1"/>
      <protection/>
    </xf>
    <xf numFmtId="0" fontId="19" fillId="0" borderId="22" xfId="80" applyFont="1" applyFill="1" applyBorder="1" applyAlignment="1">
      <alignment horizontal="right" vertical="top" wrapText="1"/>
      <protection/>
    </xf>
    <xf numFmtId="4" fontId="33" fillId="0" borderId="22" xfId="0" applyNumberFormat="1" applyFont="1" applyFill="1" applyBorder="1" applyAlignment="1">
      <alignment horizontal="right" vertical="top"/>
    </xf>
    <xf numFmtId="14" fontId="4" fillId="0" borderId="65" xfId="80" applyNumberFormat="1" applyFont="1" applyFill="1" applyBorder="1" applyAlignment="1">
      <alignment horizontal="center" vertical="top" wrapText="1"/>
      <protection/>
    </xf>
    <xf numFmtId="14" fontId="4" fillId="0" borderId="66" xfId="80" applyNumberFormat="1" applyFont="1" applyFill="1" applyBorder="1" applyAlignment="1">
      <alignment horizontal="center" vertical="top" wrapText="1"/>
      <protection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14" fontId="7" fillId="0" borderId="50" xfId="80" applyNumberFormat="1" applyFont="1" applyFill="1" applyBorder="1" applyAlignment="1">
      <alignment horizontal="center" vertical="top" wrapText="1"/>
      <protection/>
    </xf>
    <xf numFmtId="14" fontId="4" fillId="0" borderId="52" xfId="80" applyNumberFormat="1" applyFont="1" applyFill="1" applyBorder="1" applyAlignment="1">
      <alignment horizontal="center" vertical="top" wrapText="1"/>
      <protection/>
    </xf>
    <xf numFmtId="14" fontId="20" fillId="0" borderId="65" xfId="0" applyNumberFormat="1" applyFont="1" applyBorder="1" applyAlignment="1">
      <alignment horizontal="center" vertical="top" wrapText="1"/>
    </xf>
    <xf numFmtId="14" fontId="20" fillId="0" borderId="52" xfId="0" applyNumberFormat="1" applyFont="1" applyBorder="1" applyAlignment="1">
      <alignment horizontal="center" vertical="top" wrapText="1"/>
    </xf>
    <xf numFmtId="49" fontId="0" fillId="0" borderId="30" xfId="0" applyNumberFormat="1" applyFont="1" applyFill="1" applyBorder="1" applyAlignment="1">
      <alignment horizontal="right" vertical="top"/>
    </xf>
    <xf numFmtId="49" fontId="0" fillId="0" borderId="33" xfId="0" applyNumberFormat="1" applyFont="1" applyFill="1" applyBorder="1" applyAlignment="1">
      <alignment horizontal="right" vertical="top"/>
    </xf>
    <xf numFmtId="49" fontId="0" fillId="0" borderId="32" xfId="0" applyNumberFormat="1" applyFont="1" applyFill="1" applyBorder="1" applyAlignment="1">
      <alignment horizontal="left" vertical="top" wrapText="1"/>
    </xf>
    <xf numFmtId="49" fontId="0" fillId="0" borderId="21" xfId="78" applyNumberFormat="1" applyFont="1" applyFill="1" applyBorder="1">
      <alignment/>
      <protection/>
    </xf>
    <xf numFmtId="49" fontId="0" fillId="0" borderId="17" xfId="80" applyNumberFormat="1" applyFont="1" applyFill="1" applyBorder="1" applyAlignment="1">
      <alignment horizontal="right" vertical="top" wrapText="1"/>
      <protection/>
    </xf>
    <xf numFmtId="49" fontId="0" fillId="0" borderId="21" xfId="80" applyNumberFormat="1" applyFont="1" applyFill="1" applyBorder="1" applyAlignment="1">
      <alignment horizontal="right" vertical="top" wrapText="1"/>
      <protection/>
    </xf>
    <xf numFmtId="0" fontId="0" fillId="0" borderId="30" xfId="80" applyNumberFormat="1" applyFont="1" applyFill="1" applyBorder="1" applyAlignment="1">
      <alignment horizontal="right" vertical="top" wrapText="1"/>
      <protection/>
    </xf>
    <xf numFmtId="14" fontId="0" fillId="0" borderId="22" xfId="0" applyNumberFormat="1" applyFont="1" applyBorder="1" applyAlignment="1">
      <alignment horizontal="right" vertical="top" wrapText="1"/>
    </xf>
    <xf numFmtId="2" fontId="0" fillId="0" borderId="33" xfId="79" applyNumberFormat="1" applyFont="1" applyFill="1" applyBorder="1" applyAlignment="1">
      <alignment horizontal="right" vertical="top" wrapText="1"/>
      <protection/>
    </xf>
    <xf numFmtId="4" fontId="0" fillId="0" borderId="32" xfId="74" applyNumberFormat="1" applyFont="1" applyFill="1" applyBorder="1" applyAlignment="1">
      <alignment horizontal="right" vertical="top" wrapText="1"/>
    </xf>
    <xf numFmtId="4" fontId="0" fillId="0" borderId="21" xfId="0" applyNumberFormat="1" applyFont="1" applyFill="1" applyBorder="1" applyAlignment="1">
      <alignment horizontal="right"/>
    </xf>
    <xf numFmtId="0" fontId="12" fillId="0" borderId="33" xfId="80" applyFont="1" applyFill="1" applyBorder="1" applyAlignment="1">
      <alignment horizontal="right" vertical="top" wrapText="1"/>
      <protection/>
    </xf>
    <xf numFmtId="14" fontId="9" fillId="0" borderId="33" xfId="0" applyNumberFormat="1" applyFont="1" applyFill="1" applyBorder="1" applyAlignment="1">
      <alignment horizontal="right" vertical="top"/>
    </xf>
    <xf numFmtId="196" fontId="0" fillId="0" borderId="33" xfId="80" applyNumberFormat="1" applyFont="1" applyFill="1" applyBorder="1" applyAlignment="1">
      <alignment horizontal="right" vertical="top" wrapText="1"/>
      <protection/>
    </xf>
    <xf numFmtId="4" fontId="0" fillId="0" borderId="33" xfId="0" applyNumberFormat="1" applyFont="1" applyBorder="1" applyAlignment="1">
      <alignment horizontal="right" vertical="top"/>
    </xf>
    <xf numFmtId="4" fontId="9" fillId="0" borderId="33" xfId="0" applyNumberFormat="1" applyFont="1" applyFill="1" applyBorder="1" applyAlignment="1">
      <alignment horizontal="right" vertical="top"/>
    </xf>
    <xf numFmtId="4" fontId="0" fillId="0" borderId="33" xfId="80" applyNumberFormat="1" applyFont="1" applyFill="1" applyBorder="1" applyAlignment="1">
      <alignment horizontal="right" vertical="top" wrapText="1"/>
      <protection/>
    </xf>
    <xf numFmtId="0" fontId="0" fillId="0" borderId="34" xfId="0" applyFont="1" applyBorder="1" applyAlignment="1">
      <alignment horizontal="right" vertical="top"/>
    </xf>
    <xf numFmtId="196" fontId="0" fillId="0" borderId="32" xfId="79" applyNumberFormat="1" applyFont="1" applyFill="1" applyBorder="1" applyAlignment="1">
      <alignment horizontal="right" vertical="top" wrapText="1"/>
      <protection/>
    </xf>
    <xf numFmtId="4" fontId="0" fillId="0" borderId="32" xfId="79" applyNumberFormat="1" applyFont="1" applyFill="1" applyBorder="1" applyAlignment="1">
      <alignment horizontal="right" vertical="top" wrapText="1"/>
      <protection/>
    </xf>
    <xf numFmtId="196" fontId="0" fillId="0" borderId="28" xfId="79" applyNumberFormat="1" applyFont="1" applyFill="1" applyBorder="1" applyAlignment="1">
      <alignment horizontal="right" vertical="top" wrapText="1"/>
      <protection/>
    </xf>
    <xf numFmtId="0" fontId="0" fillId="0" borderId="32" xfId="0" applyFont="1" applyFill="1" applyBorder="1" applyAlignment="1">
      <alignment/>
    </xf>
    <xf numFmtId="4" fontId="0" fillId="0" borderId="32" xfId="79" applyNumberFormat="1" applyFont="1" applyFill="1" applyBorder="1" applyAlignment="1">
      <alignment horizontal="right" vertical="top" wrapText="1"/>
      <protection/>
    </xf>
    <xf numFmtId="196" fontId="0" fillId="0" borderId="32" xfId="79" applyNumberFormat="1" applyFont="1" applyFill="1" applyBorder="1" applyAlignment="1">
      <alignment horizontal="right" vertical="top" wrapText="1"/>
      <protection/>
    </xf>
    <xf numFmtId="0" fontId="0" fillId="0" borderId="33" xfId="80" applyFont="1" applyFill="1" applyBorder="1" applyAlignment="1">
      <alignment horizontal="right" vertical="top" wrapText="1"/>
      <protection/>
    </xf>
    <xf numFmtId="0" fontId="12" fillId="0" borderId="33" xfId="79" applyFont="1" applyFill="1" applyBorder="1" applyAlignment="1">
      <alignment horizontal="left" vertical="top" wrapText="1"/>
      <protection/>
    </xf>
    <xf numFmtId="0" fontId="0" fillId="0" borderId="33" xfId="80" applyFont="1" applyFill="1" applyBorder="1" applyAlignment="1">
      <alignment horizontal="left" vertical="top" wrapText="1"/>
      <protection/>
    </xf>
    <xf numFmtId="0" fontId="14" fillId="0" borderId="16" xfId="80" applyFont="1" applyFill="1" applyBorder="1" applyAlignment="1">
      <alignment horizontal="left" vertical="top" wrapText="1"/>
      <protection/>
    </xf>
    <xf numFmtId="49" fontId="0" fillId="0" borderId="22" xfId="80" applyNumberFormat="1" applyFont="1" applyFill="1" applyBorder="1" applyAlignment="1">
      <alignment horizontal="right" vertical="top" wrapText="1"/>
      <protection/>
    </xf>
    <xf numFmtId="0" fontId="4" fillId="0" borderId="26" xfId="0" applyFont="1" applyBorder="1" applyAlignment="1">
      <alignment horizontal="left"/>
    </xf>
    <xf numFmtId="0" fontId="14" fillId="0" borderId="32" xfId="80" applyFont="1" applyFill="1" applyBorder="1" applyAlignment="1">
      <alignment horizontal="left" vertical="top" wrapText="1"/>
      <protection/>
    </xf>
    <xf numFmtId="0" fontId="4" fillId="0" borderId="29" xfId="80" applyFont="1" applyFill="1" applyBorder="1" applyAlignment="1">
      <alignment horizontal="left" vertical="top" wrapText="1"/>
      <protection/>
    </xf>
    <xf numFmtId="0" fontId="0" fillId="0" borderId="30" xfId="80" applyFont="1" applyFill="1" applyBorder="1" applyAlignment="1">
      <alignment horizontal="right" vertical="top" wrapText="1"/>
      <protection/>
    </xf>
    <xf numFmtId="0" fontId="4" fillId="0" borderId="29" xfId="80" applyFont="1" applyFill="1" applyBorder="1" applyAlignment="1">
      <alignment horizontal="left" vertical="top" wrapText="1"/>
      <protection/>
    </xf>
    <xf numFmtId="0" fontId="4" fillId="0" borderId="46" xfId="80" applyFont="1" applyFill="1" applyBorder="1" applyAlignment="1">
      <alignment horizontal="left" vertical="top" wrapText="1"/>
      <protection/>
    </xf>
    <xf numFmtId="0" fontId="0" fillId="0" borderId="33" xfId="80" applyFont="1" applyFill="1" applyBorder="1" applyAlignment="1">
      <alignment horizontal="right" vertical="top" wrapText="1"/>
      <protection/>
    </xf>
    <xf numFmtId="14" fontId="7" fillId="0" borderId="30" xfId="80" applyNumberFormat="1" applyFont="1" applyFill="1" applyBorder="1" applyAlignment="1">
      <alignment horizontal="center" vertical="top" wrapText="1"/>
      <protection/>
    </xf>
    <xf numFmtId="14" fontId="7" fillId="0" borderId="22" xfId="80" applyNumberFormat="1" applyFont="1" applyFill="1" applyBorder="1" applyAlignment="1">
      <alignment horizontal="center" vertical="top" wrapText="1"/>
      <protection/>
    </xf>
    <xf numFmtId="14" fontId="7" fillId="0" borderId="21" xfId="80" applyNumberFormat="1" applyFont="1" applyFill="1" applyBorder="1" applyAlignment="1">
      <alignment horizontal="center" vertical="top" wrapText="1"/>
      <protection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173" fontId="4" fillId="0" borderId="32" xfId="61" applyNumberFormat="1" applyFont="1" applyFill="1" applyBorder="1" applyAlignment="1">
      <alignment horizontal="center" vertical="top" wrapText="1"/>
    </xf>
    <xf numFmtId="172" fontId="7" fillId="0" borderId="32" xfId="80" applyNumberFormat="1" applyFont="1" applyFill="1" applyBorder="1" applyAlignment="1">
      <alignment horizontal="center" vertical="top" wrapText="1"/>
      <protection/>
    </xf>
    <xf numFmtId="173" fontId="4" fillId="0" borderId="30" xfId="61" applyNumberFormat="1" applyFont="1" applyFill="1" applyBorder="1" applyAlignment="1">
      <alignment horizontal="center" vertical="top" wrapText="1"/>
    </xf>
    <xf numFmtId="172" fontId="7" fillId="0" borderId="21" xfId="80" applyNumberFormat="1" applyFont="1" applyFill="1" applyBorder="1" applyAlignment="1">
      <alignment horizontal="center" vertical="top" wrapText="1"/>
      <protection/>
    </xf>
    <xf numFmtId="0" fontId="7" fillId="0" borderId="32" xfId="80" applyFont="1" applyFill="1" applyBorder="1" applyAlignment="1">
      <alignment horizontal="center" vertical="top" wrapText="1"/>
      <protection/>
    </xf>
    <xf numFmtId="172" fontId="4" fillId="0" borderId="30" xfId="80" applyNumberFormat="1" applyFont="1" applyFill="1" applyBorder="1" applyAlignment="1">
      <alignment horizontal="center" vertical="top" wrapText="1"/>
      <protection/>
    </xf>
    <xf numFmtId="0" fontId="4" fillId="0" borderId="17" xfId="80" applyNumberFormat="1" applyFont="1" applyFill="1" applyBorder="1" applyAlignment="1">
      <alignment horizontal="center" vertical="top" wrapText="1"/>
      <protection/>
    </xf>
    <xf numFmtId="0" fontId="4" fillId="0" borderId="22" xfId="80" applyNumberFormat="1" applyFont="1" applyFill="1" applyBorder="1" applyAlignment="1">
      <alignment horizontal="center" vertical="top" wrapText="1"/>
      <protection/>
    </xf>
    <xf numFmtId="0" fontId="4" fillId="0" borderId="21" xfId="80" applyNumberFormat="1" applyFont="1" applyFill="1" applyBorder="1" applyAlignment="1">
      <alignment horizontal="center" vertical="top" wrapText="1"/>
      <protection/>
    </xf>
    <xf numFmtId="0" fontId="7" fillId="0" borderId="16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0" fontId="0" fillId="0" borderId="29" xfId="80" applyFont="1" applyFill="1" applyBorder="1" applyAlignment="1">
      <alignment horizontal="left" vertical="top" wrapText="1"/>
      <protection/>
    </xf>
    <xf numFmtId="0" fontId="0" fillId="0" borderId="30" xfId="80" applyFont="1" applyFill="1" applyBorder="1" applyAlignment="1">
      <alignment horizontal="left" vertical="top" wrapText="1"/>
      <protection/>
    </xf>
    <xf numFmtId="0" fontId="4" fillId="0" borderId="29" xfId="80" applyFont="1" applyFill="1" applyBorder="1" applyAlignment="1">
      <alignment horizontal="left" vertical="top" wrapText="1"/>
      <protection/>
    </xf>
    <xf numFmtId="0" fontId="4" fillId="0" borderId="29" xfId="80" applyFont="1" applyFill="1" applyBorder="1" applyAlignment="1">
      <alignment horizontal="left" vertical="top" wrapText="1"/>
      <protection/>
    </xf>
    <xf numFmtId="0" fontId="4" fillId="0" borderId="46" xfId="80" applyFont="1" applyFill="1" applyBorder="1" applyAlignment="1">
      <alignment horizontal="left" vertical="top" wrapText="1"/>
      <protection/>
    </xf>
    <xf numFmtId="0" fontId="0" fillId="0" borderId="33" xfId="80" applyFont="1" applyFill="1" applyBorder="1" applyAlignment="1">
      <alignment horizontal="left" vertical="top" wrapText="1"/>
      <protection/>
    </xf>
    <xf numFmtId="0" fontId="4" fillId="0" borderId="22" xfId="80" applyNumberFormat="1" applyFont="1" applyFill="1" applyBorder="1" applyAlignment="1">
      <alignment horizontal="center" vertical="center" wrapText="1"/>
      <protection/>
    </xf>
    <xf numFmtId="0" fontId="4" fillId="0" borderId="21" xfId="80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right"/>
    </xf>
    <xf numFmtId="14" fontId="4" fillId="0" borderId="22" xfId="80" applyNumberFormat="1" applyFont="1" applyFill="1" applyBorder="1" applyAlignment="1">
      <alignment horizontal="center" vertical="top" wrapText="1"/>
      <protection/>
    </xf>
    <xf numFmtId="14" fontId="4" fillId="0" borderId="21" xfId="80" applyNumberFormat="1" applyFont="1" applyFill="1" applyBorder="1" applyAlignment="1">
      <alignment horizontal="center" vertical="top" wrapText="1"/>
      <protection/>
    </xf>
    <xf numFmtId="4" fontId="4" fillId="0" borderId="22" xfId="61" applyNumberFormat="1" applyFont="1" applyFill="1" applyBorder="1" applyAlignment="1">
      <alignment horizontal="center" vertical="top" wrapText="1"/>
    </xf>
    <xf numFmtId="4" fontId="4" fillId="0" borderId="21" xfId="61" applyNumberFormat="1" applyFont="1" applyFill="1" applyBorder="1" applyAlignment="1">
      <alignment horizontal="center" vertical="top" wrapText="1"/>
    </xf>
    <xf numFmtId="0" fontId="7" fillId="0" borderId="25" xfId="80" applyFont="1" applyFill="1" applyBorder="1" applyAlignment="1">
      <alignment horizontal="center" vertical="center" wrapText="1"/>
      <protection/>
    </xf>
    <xf numFmtId="0" fontId="7" fillId="0" borderId="24" xfId="80" applyFont="1" applyFill="1" applyBorder="1" applyAlignment="1">
      <alignment horizontal="center" vertical="center" wrapText="1"/>
      <protection/>
    </xf>
    <xf numFmtId="0" fontId="7" fillId="0" borderId="23" xfId="80" applyFont="1" applyFill="1" applyBorder="1" applyAlignment="1">
      <alignment horizontal="center" vertical="center" wrapText="1"/>
      <protection/>
    </xf>
    <xf numFmtId="0" fontId="7" fillId="0" borderId="17" xfId="80" applyFont="1" applyFill="1" applyBorder="1" applyAlignment="1">
      <alignment horizontal="center" vertical="center" wrapText="1"/>
      <protection/>
    </xf>
    <xf numFmtId="0" fontId="7" fillId="0" borderId="22" xfId="80" applyFont="1" applyFill="1" applyBorder="1" applyAlignment="1">
      <alignment horizontal="center" vertical="center" wrapText="1"/>
      <protection/>
    </xf>
    <xf numFmtId="0" fontId="7" fillId="0" borderId="21" xfId="80" applyFont="1" applyFill="1" applyBorder="1" applyAlignment="1">
      <alignment horizontal="center" vertical="center" wrapText="1"/>
      <protection/>
    </xf>
    <xf numFmtId="172" fontId="4" fillId="0" borderId="21" xfId="80" applyNumberFormat="1" applyFont="1" applyFill="1" applyBorder="1" applyAlignment="1">
      <alignment horizontal="center" vertical="top" wrapText="1"/>
      <protection/>
    </xf>
    <xf numFmtId="4" fontId="4" fillId="0" borderId="22" xfId="80" applyNumberFormat="1" applyFont="1" applyFill="1" applyBorder="1" applyAlignment="1">
      <alignment horizontal="center" vertical="top" wrapText="1"/>
      <protection/>
    </xf>
    <xf numFmtId="4" fontId="4" fillId="0" borderId="21" xfId="80" applyNumberFormat="1" applyFont="1" applyFill="1" applyBorder="1" applyAlignment="1">
      <alignment horizontal="center" vertical="top" wrapText="1"/>
      <protection/>
    </xf>
    <xf numFmtId="4" fontId="4" fillId="0" borderId="33" xfId="80" applyNumberFormat="1" applyFont="1" applyFill="1" applyBorder="1" applyAlignment="1">
      <alignment horizontal="center" vertical="top" wrapText="1"/>
      <protection/>
    </xf>
    <xf numFmtId="4" fontId="4" fillId="0" borderId="51" xfId="80" applyNumberFormat="1" applyFont="1" applyFill="1" applyBorder="1" applyAlignment="1">
      <alignment horizontal="center" vertical="top" wrapText="1"/>
      <protection/>
    </xf>
    <xf numFmtId="0" fontId="7" fillId="0" borderId="17" xfId="80" applyFont="1" applyFill="1" applyBorder="1" applyAlignment="1">
      <alignment horizontal="center" vertical="top" wrapText="1"/>
      <protection/>
    </xf>
    <xf numFmtId="172" fontId="4" fillId="0" borderId="67" xfId="80" applyNumberFormat="1" applyFont="1" applyFill="1" applyBorder="1" applyAlignment="1">
      <alignment horizontal="center" vertical="top" wrapText="1"/>
      <protection/>
    </xf>
    <xf numFmtId="172" fontId="4" fillId="0" borderId="68" xfId="80" applyNumberFormat="1" applyFont="1" applyFill="1" applyBorder="1" applyAlignment="1">
      <alignment horizontal="center" vertical="top" wrapText="1"/>
      <protection/>
    </xf>
    <xf numFmtId="172" fontId="4" fillId="0" borderId="69" xfId="80" applyNumberFormat="1" applyFont="1" applyFill="1" applyBorder="1" applyAlignment="1">
      <alignment horizontal="center" vertical="top" wrapText="1"/>
      <protection/>
    </xf>
    <xf numFmtId="172" fontId="4" fillId="0" borderId="45" xfId="80" applyNumberFormat="1" applyFont="1" applyFill="1" applyBorder="1" applyAlignment="1">
      <alignment horizontal="center" vertical="top" wrapText="1"/>
      <protection/>
    </xf>
    <xf numFmtId="172" fontId="4" fillId="0" borderId="42" xfId="80" applyNumberFormat="1" applyFont="1" applyFill="1" applyBorder="1" applyAlignment="1">
      <alignment horizontal="center" vertical="top" wrapText="1"/>
      <protection/>
    </xf>
    <xf numFmtId="172" fontId="4" fillId="0" borderId="43" xfId="80" applyNumberFormat="1" applyFont="1" applyFill="1" applyBorder="1" applyAlignment="1">
      <alignment horizontal="center" vertical="top" wrapText="1"/>
      <protection/>
    </xf>
    <xf numFmtId="172" fontId="4" fillId="0" borderId="40" xfId="80" applyNumberFormat="1" applyFont="1" applyFill="1" applyBorder="1" applyAlignment="1">
      <alignment horizontal="center" vertical="top" wrapText="1"/>
      <protection/>
    </xf>
    <xf numFmtId="2" fontId="0" fillId="0" borderId="70" xfId="0" applyNumberFormat="1" applyFill="1" applyBorder="1" applyAlignment="1">
      <alignment horizontal="center"/>
    </xf>
    <xf numFmtId="2" fontId="0" fillId="0" borderId="71" xfId="0" applyNumberForma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4" fillId="0" borderId="29" xfId="80" applyFont="1" applyFill="1" applyBorder="1" applyAlignment="1">
      <alignment horizontal="left" vertical="top" wrapText="1"/>
      <protection/>
    </xf>
    <xf numFmtId="0" fontId="4" fillId="0" borderId="29" xfId="80" applyFont="1" applyFill="1" applyBorder="1" applyAlignment="1">
      <alignment horizontal="left" vertical="top" wrapText="1"/>
      <protection/>
    </xf>
    <xf numFmtId="0" fontId="4" fillId="0" borderId="19" xfId="80" applyFont="1" applyFill="1" applyBorder="1" applyAlignment="1">
      <alignment horizontal="left" vertical="top" wrapText="1"/>
      <protection/>
    </xf>
    <xf numFmtId="0" fontId="0" fillId="0" borderId="22" xfId="80" applyFont="1" applyFill="1" applyBorder="1" applyAlignment="1">
      <alignment horizontal="left" vertical="top" wrapText="1"/>
      <protection/>
    </xf>
    <xf numFmtId="14" fontId="4" fillId="0" borderId="24" xfId="80" applyNumberFormat="1" applyFont="1" applyFill="1" applyBorder="1" applyAlignment="1">
      <alignment horizontal="center" vertical="top" wrapText="1"/>
      <protection/>
    </xf>
    <xf numFmtId="14" fontId="4" fillId="0" borderId="23" xfId="80" applyNumberFormat="1" applyFont="1" applyFill="1" applyBorder="1" applyAlignment="1">
      <alignment horizontal="center" vertical="top" wrapText="1"/>
      <protection/>
    </xf>
    <xf numFmtId="0" fontId="4" fillId="0" borderId="25" xfId="80" applyFont="1" applyFill="1" applyBorder="1" applyAlignment="1">
      <alignment horizontal="center" vertical="top" wrapText="1"/>
      <protection/>
    </xf>
    <xf numFmtId="0" fontId="4" fillId="0" borderId="24" xfId="80" applyFont="1" applyFill="1" applyBorder="1" applyAlignment="1">
      <alignment horizontal="center" vertical="top" wrapText="1"/>
      <protection/>
    </xf>
    <xf numFmtId="14" fontId="4" fillId="0" borderId="19" xfId="80" applyNumberFormat="1" applyFont="1" applyFill="1" applyBorder="1" applyAlignment="1">
      <alignment horizontal="center" vertical="top" wrapText="1"/>
      <protection/>
    </xf>
    <xf numFmtId="14" fontId="4" fillId="0" borderId="18" xfId="80" applyNumberFormat="1" applyFont="1" applyFill="1" applyBorder="1" applyAlignment="1">
      <alignment horizontal="center" vertical="top" wrapText="1"/>
      <protection/>
    </xf>
    <xf numFmtId="0" fontId="20" fillId="0" borderId="73" xfId="0" applyFont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172" fontId="7" fillId="0" borderId="24" xfId="80" applyNumberFormat="1" applyFont="1" applyFill="1" applyBorder="1" applyAlignment="1">
      <alignment horizontal="center" vertical="top" wrapText="1"/>
      <protection/>
    </xf>
    <xf numFmtId="172" fontId="4" fillId="0" borderId="31" xfId="80" applyNumberFormat="1" applyFont="1" applyFill="1" applyBorder="1" applyAlignment="1">
      <alignment horizontal="center" vertical="top" wrapText="1"/>
      <protection/>
    </xf>
    <xf numFmtId="0" fontId="4" fillId="0" borderId="67" xfId="80" applyFont="1" applyFill="1" applyBorder="1" applyAlignment="1">
      <alignment horizontal="center" vertical="top" wrapText="1"/>
      <protection/>
    </xf>
    <xf numFmtId="0" fontId="4" fillId="0" borderId="44" xfId="80" applyFont="1" applyFill="1" applyBorder="1" applyAlignment="1">
      <alignment horizontal="center" vertical="top" wrapText="1"/>
      <protection/>
    </xf>
    <xf numFmtId="0" fontId="4" fillId="0" borderId="53" xfId="80" applyFont="1" applyFill="1" applyBorder="1" applyAlignment="1">
      <alignment horizontal="center" vertical="top" wrapText="1"/>
      <protection/>
    </xf>
    <xf numFmtId="172" fontId="4" fillId="0" borderId="19" xfId="80" applyNumberFormat="1" applyFont="1" applyFill="1" applyBorder="1" applyAlignment="1">
      <alignment horizontal="center" vertical="top" wrapText="1"/>
      <protection/>
    </xf>
    <xf numFmtId="172" fontId="4" fillId="0" borderId="18" xfId="80" applyNumberFormat="1" applyFont="1" applyFill="1" applyBorder="1" applyAlignment="1">
      <alignment horizontal="center" vertical="top" wrapText="1"/>
      <protection/>
    </xf>
    <xf numFmtId="172" fontId="7" fillId="0" borderId="16" xfId="80" applyNumberFormat="1" applyFont="1" applyFill="1" applyBorder="1" applyAlignment="1">
      <alignment horizontal="center" vertical="top" wrapText="1"/>
      <protection/>
    </xf>
    <xf numFmtId="172" fontId="7" fillId="0" borderId="28" xfId="80" applyNumberFormat="1" applyFont="1" applyFill="1" applyBorder="1" applyAlignment="1">
      <alignment horizontal="center" vertical="top" wrapText="1"/>
      <protection/>
    </xf>
    <xf numFmtId="172" fontId="4" fillId="0" borderId="29" xfId="80" applyNumberFormat="1" applyFont="1" applyFill="1" applyBorder="1" applyAlignment="1">
      <alignment horizontal="center" vertical="top" wrapText="1"/>
      <protection/>
    </xf>
    <xf numFmtId="172" fontId="7" fillId="0" borderId="33" xfId="80" applyNumberFormat="1" applyFont="1" applyFill="1" applyBorder="1" applyAlignment="1">
      <alignment horizontal="center" vertical="top" wrapText="1"/>
      <protection/>
    </xf>
    <xf numFmtId="172" fontId="7" fillId="0" borderId="48" xfId="80" applyNumberFormat="1" applyFont="1" applyFill="1" applyBorder="1" applyAlignment="1">
      <alignment horizontal="center" vertical="top" wrapText="1"/>
      <protection/>
    </xf>
    <xf numFmtId="172" fontId="7" fillId="0" borderId="51" xfId="80" applyNumberFormat="1" applyFont="1" applyFill="1" applyBorder="1" applyAlignment="1">
      <alignment horizontal="center" vertical="top" wrapText="1"/>
      <protection/>
    </xf>
    <xf numFmtId="0" fontId="24" fillId="0" borderId="0" xfId="0" applyFont="1" applyAlignment="1">
      <alignment wrapText="1"/>
    </xf>
    <xf numFmtId="0" fontId="4" fillId="0" borderId="1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41" borderId="19" xfId="0" applyFont="1" applyFill="1" applyBorder="1" applyAlignment="1">
      <alignment horizontal="left" vertical="top"/>
    </xf>
    <xf numFmtId="0" fontId="19" fillId="0" borderId="22" xfId="80" applyFont="1" applyFill="1" applyBorder="1" applyAlignment="1">
      <alignment horizontal="left" vertical="top"/>
      <protection/>
    </xf>
    <xf numFmtId="0" fontId="27" fillId="0" borderId="22" xfId="80" applyFont="1" applyFill="1" applyBorder="1" applyAlignment="1">
      <alignment horizontal="left" vertical="top" wrapText="1"/>
      <protection/>
    </xf>
    <xf numFmtId="0" fontId="19" fillId="0" borderId="22" xfId="79" applyFont="1" applyFill="1" applyBorder="1" applyAlignment="1">
      <alignment horizontal="left" vertical="top" wrapText="1"/>
      <protection/>
    </xf>
    <xf numFmtId="0" fontId="27" fillId="0" borderId="22" xfId="80" applyFont="1" applyFill="1" applyBorder="1" applyAlignment="1">
      <alignment horizontal="right" vertical="top" wrapText="1"/>
      <protection/>
    </xf>
    <xf numFmtId="0" fontId="13" fillId="0" borderId="22" xfId="80" applyFont="1" applyFill="1" applyBorder="1" applyAlignment="1">
      <alignment horizontal="right" vertical="top" wrapText="1"/>
      <protection/>
    </xf>
    <xf numFmtId="0" fontId="4" fillId="41" borderId="19" xfId="0" applyFont="1" applyFill="1" applyBorder="1" applyAlignment="1">
      <alignment horizontal="left" vertical="top"/>
    </xf>
    <xf numFmtId="0" fontId="4" fillId="41" borderId="19" xfId="0" applyFont="1" applyFill="1" applyBorder="1" applyAlignment="1">
      <alignment horizontal="left" vertical="top"/>
    </xf>
    <xf numFmtId="0" fontId="4" fillId="41" borderId="46" xfId="0" applyFont="1" applyFill="1" applyBorder="1" applyAlignment="1">
      <alignment horizontal="left" vertical="top"/>
    </xf>
    <xf numFmtId="0" fontId="12" fillId="0" borderId="33" xfId="80" applyFont="1" applyFill="1" applyBorder="1" applyAlignment="1">
      <alignment horizontal="left" vertical="top"/>
      <protection/>
    </xf>
    <xf numFmtId="14" fontId="7" fillId="0" borderId="19" xfId="80" applyNumberFormat="1" applyFont="1" applyFill="1" applyBorder="1" applyAlignment="1">
      <alignment horizontal="center" vertical="top" wrapText="1"/>
      <protection/>
    </xf>
    <xf numFmtId="14" fontId="7" fillId="0" borderId="18" xfId="80" applyNumberFormat="1" applyFont="1" applyFill="1" applyBorder="1" applyAlignment="1">
      <alignment horizontal="center" vertical="top" wrapText="1"/>
      <protection/>
    </xf>
    <xf numFmtId="14" fontId="7" fillId="0" borderId="24" xfId="80" applyNumberFormat="1" applyFont="1" applyFill="1" applyBorder="1" applyAlignment="1">
      <alignment horizontal="center" vertical="top" wrapText="1"/>
      <protection/>
    </xf>
    <xf numFmtId="14" fontId="7" fillId="0" borderId="23" xfId="80" applyNumberFormat="1" applyFont="1" applyFill="1" applyBorder="1" applyAlignment="1">
      <alignment horizontal="center" vertical="top" wrapText="1"/>
      <protection/>
    </xf>
    <xf numFmtId="0" fontId="7" fillId="0" borderId="20" xfId="80" applyFont="1" applyFill="1" applyBorder="1" applyAlignment="1">
      <alignment horizontal="center" vertical="top" wrapText="1"/>
      <protection/>
    </xf>
    <xf numFmtId="0" fontId="7" fillId="0" borderId="25" xfId="80" applyFont="1" applyFill="1" applyBorder="1" applyAlignment="1">
      <alignment horizontal="center" vertical="top" wrapText="1"/>
      <protection/>
    </xf>
    <xf numFmtId="14" fontId="4" fillId="0" borderId="44" xfId="80" applyNumberFormat="1" applyFont="1" applyFill="1" applyBorder="1" applyAlignment="1">
      <alignment horizontal="center" vertical="top" wrapText="1"/>
      <protection/>
    </xf>
    <xf numFmtId="14" fontId="4" fillId="0" borderId="53" xfId="80" applyNumberFormat="1" applyFont="1" applyFill="1" applyBorder="1" applyAlignment="1">
      <alignment horizontal="center" vertical="top" wrapText="1"/>
      <protection/>
    </xf>
    <xf numFmtId="0" fontId="4" fillId="0" borderId="19" xfId="80" applyNumberFormat="1" applyFont="1" applyFill="1" applyBorder="1" applyAlignment="1">
      <alignment horizontal="center" vertical="center" wrapText="1"/>
      <protection/>
    </xf>
    <xf numFmtId="0" fontId="4" fillId="0" borderId="18" xfId="80" applyNumberFormat="1" applyFont="1" applyFill="1" applyBorder="1" applyAlignment="1">
      <alignment horizontal="center" vertical="center" wrapText="1"/>
      <protection/>
    </xf>
    <xf numFmtId="0" fontId="4" fillId="0" borderId="24" xfId="80" applyNumberFormat="1" applyFont="1" applyFill="1" applyBorder="1" applyAlignment="1">
      <alignment horizontal="center" vertical="center" wrapText="1"/>
      <protection/>
    </xf>
    <xf numFmtId="0" fontId="4" fillId="0" borderId="23" xfId="80" applyNumberFormat="1" applyFont="1" applyFill="1" applyBorder="1" applyAlignment="1">
      <alignment horizontal="center" vertical="center" wrapText="1"/>
      <protection/>
    </xf>
    <xf numFmtId="14" fontId="4" fillId="0" borderId="41" xfId="80" applyNumberFormat="1" applyFont="1" applyFill="1" applyBorder="1" applyAlignment="1">
      <alignment horizontal="center" vertical="top" wrapText="1"/>
      <protection/>
    </xf>
    <xf numFmtId="14" fontId="4" fillId="0" borderId="54" xfId="80" applyNumberFormat="1" applyFont="1" applyFill="1" applyBorder="1" applyAlignment="1">
      <alignment horizontal="center" vertical="top" wrapText="1"/>
      <protection/>
    </xf>
    <xf numFmtId="0" fontId="4" fillId="0" borderId="69" xfId="80" applyFont="1" applyFill="1" applyBorder="1" applyAlignment="1">
      <alignment horizontal="center" vertical="top" wrapText="1"/>
      <protection/>
    </xf>
    <xf numFmtId="0" fontId="4" fillId="0" borderId="41" xfId="80" applyFont="1" applyFill="1" applyBorder="1" applyAlignment="1">
      <alignment horizontal="center" vertical="top" wrapText="1"/>
      <protection/>
    </xf>
    <xf numFmtId="0" fontId="4" fillId="0" borderId="54" xfId="80" applyFont="1" applyFill="1" applyBorder="1" applyAlignment="1">
      <alignment horizontal="center" vertical="top" wrapText="1"/>
      <protection/>
    </xf>
    <xf numFmtId="172" fontId="7" fillId="0" borderId="23" xfId="80" applyNumberFormat="1" applyFont="1" applyFill="1" applyBorder="1" applyAlignment="1">
      <alignment horizontal="center" vertical="top" wrapText="1"/>
      <protection/>
    </xf>
    <xf numFmtId="0" fontId="7" fillId="0" borderId="76" xfId="80" applyFont="1" applyFill="1" applyBorder="1" applyAlignment="1">
      <alignment horizontal="center" vertical="top" wrapText="1"/>
      <protection/>
    </xf>
    <xf numFmtId="0" fontId="7" fillId="0" borderId="73" xfId="80" applyFont="1" applyFill="1" applyBorder="1" applyAlignment="1">
      <alignment horizontal="center" vertical="top" wrapText="1"/>
      <protection/>
    </xf>
    <xf numFmtId="173" fontId="4" fillId="0" borderId="20" xfId="61" applyNumberFormat="1" applyFont="1" applyFill="1" applyBorder="1" applyAlignment="1">
      <alignment horizontal="center" vertical="top" wrapText="1"/>
    </xf>
    <xf numFmtId="173" fontId="4" fillId="0" borderId="25" xfId="61" applyNumberFormat="1" applyFont="1" applyFill="1" applyBorder="1" applyAlignment="1">
      <alignment horizontal="center" vertical="top" wrapText="1"/>
    </xf>
    <xf numFmtId="173" fontId="4" fillId="0" borderId="24" xfId="61" applyNumberFormat="1" applyFont="1" applyFill="1" applyBorder="1" applyAlignment="1">
      <alignment horizontal="center" vertical="top" wrapText="1"/>
    </xf>
    <xf numFmtId="0" fontId="7" fillId="0" borderId="73" xfId="80" applyFont="1" applyFill="1" applyBorder="1" applyAlignment="1">
      <alignment horizontal="center" vertical="center" wrapText="1"/>
      <protection/>
    </xf>
    <xf numFmtId="0" fontId="7" fillId="0" borderId="74" xfId="80" applyFont="1" applyFill="1" applyBorder="1" applyAlignment="1">
      <alignment horizontal="center" vertical="center" wrapText="1"/>
      <protection/>
    </xf>
    <xf numFmtId="0" fontId="7" fillId="0" borderId="75" xfId="80" applyFont="1" applyFill="1" applyBorder="1" applyAlignment="1">
      <alignment horizontal="center" vertical="center" wrapText="1"/>
      <protection/>
    </xf>
    <xf numFmtId="4" fontId="4" fillId="0" borderId="19" xfId="61" applyNumberFormat="1" applyFont="1" applyFill="1" applyBorder="1" applyAlignment="1">
      <alignment horizontal="center" vertical="top" wrapText="1"/>
    </xf>
    <xf numFmtId="4" fontId="4" fillId="0" borderId="18" xfId="61" applyNumberFormat="1" applyFont="1" applyFill="1" applyBorder="1" applyAlignment="1">
      <alignment horizontal="center" vertical="top" wrapText="1"/>
    </xf>
    <xf numFmtId="0" fontId="4" fillId="0" borderId="20" xfId="80" applyNumberFormat="1" applyFont="1" applyFill="1" applyBorder="1" applyAlignment="1">
      <alignment horizontal="center" vertical="top" wrapText="1"/>
      <protection/>
    </xf>
    <xf numFmtId="0" fontId="4" fillId="0" borderId="25" xfId="80" applyNumberFormat="1" applyFont="1" applyFill="1" applyBorder="1" applyAlignment="1">
      <alignment horizontal="center" vertical="top" wrapText="1"/>
      <protection/>
    </xf>
    <xf numFmtId="0" fontId="0" fillId="0" borderId="32" xfId="0" applyBorder="1" applyAlignment="1">
      <alignment horizontal="center"/>
    </xf>
    <xf numFmtId="0" fontId="24" fillId="0" borderId="0" xfId="0" applyFont="1" applyFill="1" applyAlignment="1">
      <alignment horizontal="left" wrapText="1"/>
    </xf>
    <xf numFmtId="0" fontId="4" fillId="0" borderId="20" xfId="80" applyFont="1" applyFill="1" applyBorder="1" applyAlignment="1">
      <alignment horizontal="left" vertical="top" wrapText="1"/>
      <protection/>
    </xf>
    <xf numFmtId="0" fontId="0" fillId="0" borderId="17" xfId="80" applyFont="1" applyFill="1" applyBorder="1" applyAlignment="1">
      <alignment horizontal="right" vertical="top" wrapText="1"/>
      <protection/>
    </xf>
    <xf numFmtId="0" fontId="4" fillId="0" borderId="20" xfId="80" applyFont="1" applyFill="1" applyBorder="1" applyAlignment="1">
      <alignment horizontal="left" vertical="top" wrapText="1"/>
      <protection/>
    </xf>
    <xf numFmtId="0" fontId="4" fillId="0" borderId="18" xfId="80" applyFont="1" applyFill="1" applyBorder="1" applyAlignment="1">
      <alignment horizontal="left" vertical="top" wrapText="1"/>
      <protection/>
    </xf>
    <xf numFmtId="0" fontId="0" fillId="0" borderId="21" xfId="80" applyFont="1" applyFill="1" applyBorder="1" applyAlignment="1">
      <alignment horizontal="right" vertical="top" wrapText="1"/>
      <protection/>
    </xf>
    <xf numFmtId="0" fontId="0" fillId="0" borderId="20" xfId="0" applyBorder="1" applyAlignment="1">
      <alignment horizontal="center"/>
    </xf>
    <xf numFmtId="0" fontId="0" fillId="0" borderId="67" xfId="0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0" fillId="0" borderId="6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2" fontId="4" fillId="0" borderId="16" xfId="80" applyNumberFormat="1" applyFont="1" applyFill="1" applyBorder="1" applyAlignment="1">
      <alignment horizontal="center" vertical="top" wrapText="1"/>
      <protection/>
    </xf>
    <xf numFmtId="172" fontId="4" fillId="0" borderId="32" xfId="80" applyNumberFormat="1" applyFont="1" applyFill="1" applyBorder="1" applyAlignment="1">
      <alignment horizontal="center" vertical="top" wrapText="1"/>
      <protection/>
    </xf>
    <xf numFmtId="172" fontId="4" fillId="0" borderId="28" xfId="80" applyNumberFormat="1" applyFont="1" applyFill="1" applyBorder="1" applyAlignment="1">
      <alignment horizontal="center" vertical="top" wrapText="1"/>
      <protection/>
    </xf>
    <xf numFmtId="0" fontId="23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14" fontId="20" fillId="0" borderId="16" xfId="0" applyNumberFormat="1" applyFont="1" applyBorder="1" applyAlignment="1">
      <alignment horizontal="center" vertical="top" wrapText="1"/>
    </xf>
    <xf numFmtId="14" fontId="20" fillId="0" borderId="28" xfId="0" applyNumberFormat="1" applyFont="1" applyBorder="1" applyAlignment="1">
      <alignment horizontal="center" vertical="top" wrapText="1"/>
    </xf>
    <xf numFmtId="0" fontId="31" fillId="0" borderId="77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center" vertical="center" wrapText="1"/>
    </xf>
    <xf numFmtId="172" fontId="4" fillId="0" borderId="36" xfId="80" applyNumberFormat="1" applyFont="1" applyFill="1" applyBorder="1" applyAlignment="1">
      <alignment horizontal="center" vertical="top" wrapText="1"/>
      <protection/>
    </xf>
    <xf numFmtId="0" fontId="4" fillId="0" borderId="16" xfId="80" applyFont="1" applyFill="1" applyBorder="1" applyAlignment="1">
      <alignment horizontal="center" vertical="top" wrapText="1"/>
      <protection/>
    </xf>
    <xf numFmtId="0" fontId="4" fillId="0" borderId="79" xfId="80" applyFont="1" applyFill="1" applyBorder="1" applyAlignment="1">
      <alignment horizontal="center" vertical="top" wrapText="1"/>
      <protection/>
    </xf>
    <xf numFmtId="14" fontId="20" fillId="0" borderId="77" xfId="0" applyNumberFormat="1" applyFont="1" applyBorder="1" applyAlignment="1">
      <alignment horizontal="center" vertical="top" wrapText="1"/>
    </xf>
    <xf numFmtId="14" fontId="20" fillId="0" borderId="78" xfId="0" applyNumberFormat="1" applyFont="1" applyBorder="1" applyAlignment="1">
      <alignment horizontal="center" vertical="top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20" fillId="0" borderId="76" xfId="0" applyFont="1" applyBorder="1" applyAlignment="1">
      <alignment horizontal="left" vertical="top" wrapText="1"/>
    </xf>
    <xf numFmtId="0" fontId="20" fillId="0" borderId="73" xfId="0" applyFont="1" applyBorder="1" applyAlignment="1">
      <alignment horizontal="left" vertical="top" wrapText="1"/>
    </xf>
    <xf numFmtId="0" fontId="20" fillId="0" borderId="86" xfId="0" applyFont="1" applyFill="1" applyBorder="1" applyAlignment="1">
      <alignment horizontal="left" vertical="top" wrapText="1"/>
    </xf>
    <xf numFmtId="0" fontId="20" fillId="0" borderId="74" xfId="0" applyFont="1" applyFill="1" applyBorder="1" applyAlignment="1">
      <alignment horizontal="left" vertical="top" wrapText="1"/>
    </xf>
    <xf numFmtId="14" fontId="7" fillId="0" borderId="35" xfId="80" applyNumberFormat="1" applyFont="1" applyFill="1" applyBorder="1" applyAlignment="1">
      <alignment horizontal="center" vertical="top" wrapText="1"/>
      <protection/>
    </xf>
    <xf numFmtId="0" fontId="20" fillId="0" borderId="16" xfId="0" applyFont="1" applyBorder="1" applyAlignment="1">
      <alignment horizontal="left" vertical="top" wrapText="1"/>
    </xf>
    <xf numFmtId="0" fontId="20" fillId="0" borderId="28" xfId="0" applyFont="1" applyBorder="1" applyAlignment="1">
      <alignment horizontal="left" vertical="top" wrapText="1"/>
    </xf>
    <xf numFmtId="173" fontId="4" fillId="0" borderId="35" xfId="61" applyNumberFormat="1" applyFont="1" applyFill="1" applyBorder="1" applyAlignment="1">
      <alignment horizontal="center" vertical="top" wrapText="1"/>
    </xf>
    <xf numFmtId="0" fontId="20" fillId="0" borderId="35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/>
    </xf>
    <xf numFmtId="0" fontId="20" fillId="0" borderId="87" xfId="0" applyFont="1" applyFill="1" applyBorder="1" applyAlignment="1">
      <alignment horizontal="left" vertical="top" wrapText="1"/>
    </xf>
    <xf numFmtId="0" fontId="20" fillId="0" borderId="88" xfId="0" applyFont="1" applyFill="1" applyBorder="1" applyAlignment="1">
      <alignment horizontal="left" vertical="top" wrapText="1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9" xfId="0" applyBorder="1" applyAlignment="1">
      <alignment horizontal="center" vertical="top"/>
    </xf>
    <xf numFmtId="0" fontId="0" fillId="0" borderId="90" xfId="0" applyBorder="1" applyAlignment="1">
      <alignment horizontal="center" vertical="top"/>
    </xf>
    <xf numFmtId="0" fontId="0" fillId="0" borderId="91" xfId="0" applyBorder="1" applyAlignment="1">
      <alignment horizontal="center" vertical="top"/>
    </xf>
    <xf numFmtId="0" fontId="0" fillId="0" borderId="92" xfId="0" applyBorder="1" applyAlignment="1">
      <alignment horizontal="center" vertical="top"/>
    </xf>
    <xf numFmtId="0" fontId="4" fillId="0" borderId="70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0" fillId="0" borderId="93" xfId="0" applyBorder="1" applyAlignment="1">
      <alignment horizontal="center" vertical="top"/>
    </xf>
    <xf numFmtId="0" fontId="0" fillId="0" borderId="94" xfId="0" applyBorder="1" applyAlignment="1">
      <alignment horizontal="center" vertical="top"/>
    </xf>
    <xf numFmtId="0" fontId="20" fillId="0" borderId="95" xfId="0" applyFont="1" applyBorder="1" applyAlignment="1">
      <alignment horizontal="center" vertical="top" wrapText="1"/>
    </xf>
    <xf numFmtId="0" fontId="20" fillId="0" borderId="96" xfId="0" applyFont="1" applyBorder="1" applyAlignment="1">
      <alignment horizontal="center" vertical="top" wrapText="1"/>
    </xf>
    <xf numFmtId="0" fontId="20" fillId="0" borderId="97" xfId="0" applyFont="1" applyBorder="1" applyAlignment="1">
      <alignment horizontal="center" vertical="top" wrapText="1"/>
    </xf>
    <xf numFmtId="0" fontId="9" fillId="0" borderId="86" xfId="0" applyFont="1" applyBorder="1" applyAlignment="1">
      <alignment horizontal="left" vertical="top"/>
    </xf>
    <xf numFmtId="0" fontId="9" fillId="0" borderId="74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9" fillId="0" borderId="76" xfId="0" applyFont="1" applyBorder="1" applyAlignment="1">
      <alignment horizontal="left" vertical="top"/>
    </xf>
    <xf numFmtId="0" fontId="9" fillId="0" borderId="73" xfId="0" applyFont="1" applyBorder="1" applyAlignment="1">
      <alignment horizontal="left" vertical="top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99" xfId="0" applyBorder="1" applyAlignment="1">
      <alignment horizontal="center" vertical="top"/>
    </xf>
    <xf numFmtId="0" fontId="0" fillId="0" borderId="100" xfId="0" applyBorder="1" applyAlignment="1">
      <alignment horizontal="center" vertical="top"/>
    </xf>
    <xf numFmtId="4" fontId="0" fillId="0" borderId="55" xfId="0" applyNumberFormat="1" applyBorder="1" applyAlignment="1">
      <alignment horizontal="right"/>
    </xf>
    <xf numFmtId="4" fontId="0" fillId="0" borderId="56" xfId="0" applyNumberFormat="1" applyBorder="1" applyAlignment="1">
      <alignment horizontal="right"/>
    </xf>
    <xf numFmtId="4" fontId="0" fillId="0" borderId="57" xfId="0" applyNumberFormat="1" applyBorder="1" applyAlignment="1">
      <alignment horizontal="right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‿‿㼿㼿㼿?" xfId="63"/>
    <cellStyle name="㼿㼿" xfId="64"/>
    <cellStyle name="㼿㼿 " xfId="65"/>
    <cellStyle name="㼿㼿?" xfId="66"/>
    <cellStyle name="㼿㼿‿㼿㼿㼿㼿㼿㼿㼿" xfId="67"/>
    <cellStyle name="㼿㼿㼿" xfId="68"/>
    <cellStyle name="㼿㼿㼿?" xfId="69"/>
    <cellStyle name="㼿㼿㼿㼿" xfId="70"/>
    <cellStyle name="㼿㼿㼿㼿?" xfId="71"/>
    <cellStyle name="㼿㼿㼿㼿‿?" xfId="72"/>
    <cellStyle name="㼿㼿㼿㼿‿㼿㼿㼿" xfId="73"/>
    <cellStyle name="㼿㼿㼿㼿㼠㼿㼿㼿㼿㼿‿㼿㼿?" xfId="74"/>
    <cellStyle name="㼿㼿㼿㼿㼿" xfId="75"/>
    <cellStyle name="㼿㼿㼿㼿㼿?" xfId="76"/>
    <cellStyle name="㼿㼿㼿㼿㼿‿㼿㼿㼿" xfId="77"/>
    <cellStyle name="㼿㼿㼿㼿㼿㼿?" xfId="78"/>
    <cellStyle name="㼿㼿㼿㼿㼿㼿‿㼿㼿‿㼿㼠" xfId="79"/>
    <cellStyle name="㼿㼿㼿㼿㼿㼿㼿㼿㼠㼿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5"/>
  <sheetViews>
    <sheetView view="pageBreakPreview" zoomScale="90" zoomScaleNormal="75" zoomScaleSheetLayoutView="90" zoomScalePageLayoutView="0" workbookViewId="0" topLeftCell="A1">
      <selection activeCell="D7" sqref="D7:D8"/>
    </sheetView>
  </sheetViews>
  <sheetFormatPr defaultColWidth="9.00390625" defaultRowHeight="12.75"/>
  <cols>
    <col min="1" max="1" width="4.75390625" style="0" customWidth="1"/>
    <col min="2" max="2" width="16.625" style="0" customWidth="1"/>
    <col min="3" max="3" width="15.25390625" style="0" customWidth="1"/>
    <col min="4" max="4" width="14.625" style="0" customWidth="1"/>
    <col min="5" max="5" width="12.25390625" style="0" customWidth="1"/>
    <col min="6" max="6" width="11.625" style="0" customWidth="1"/>
    <col min="7" max="7" width="13.00390625" style="0" customWidth="1"/>
    <col min="9" max="9" width="9.25390625" style="0" bestFit="1" customWidth="1"/>
    <col min="10" max="10" width="10.875" style="0" customWidth="1"/>
    <col min="11" max="11" width="11.00390625" style="0" customWidth="1"/>
    <col min="12" max="12" width="10.875" style="0" customWidth="1"/>
    <col min="13" max="13" width="11.00390625" style="0" customWidth="1"/>
    <col min="14" max="14" width="12.25390625" style="0" customWidth="1"/>
    <col min="15" max="15" width="13.625" style="0" customWidth="1"/>
    <col min="16" max="16" width="14.875" style="0" customWidth="1"/>
    <col min="17" max="17" width="13.25390625" style="0" bestFit="1" customWidth="1"/>
    <col min="18" max="18" width="10.625" style="0" customWidth="1"/>
    <col min="19" max="19" width="16.75390625" style="0" customWidth="1"/>
    <col min="20" max="22" width="0" style="0" hidden="1" customWidth="1"/>
  </cols>
  <sheetData>
    <row r="2" spans="1:21" s="65" customFormat="1" ht="41.25" customHeight="1">
      <c r="A2" s="21" t="s">
        <v>127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s="65" customFormat="1" ht="19.5" customHeight="1">
      <c r="A3" s="19" t="s">
        <v>128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ht="18">
      <c r="A4" s="28" t="s">
        <v>86</v>
      </c>
    </row>
    <row r="5" spans="1:25" ht="16.5" thickBot="1">
      <c r="A5" s="31"/>
      <c r="S5" s="84" t="s">
        <v>49</v>
      </c>
      <c r="T5" s="57"/>
      <c r="U5" s="57"/>
      <c r="V5" s="57"/>
      <c r="W5" s="57"/>
      <c r="X5" s="57"/>
      <c r="Y5" s="57"/>
    </row>
    <row r="6" spans="1:256" s="41" customFormat="1" ht="54.75" customHeight="1">
      <c r="A6" s="6" t="s">
        <v>0</v>
      </c>
      <c r="B6" s="11" t="s">
        <v>87</v>
      </c>
      <c r="C6" s="8" t="s">
        <v>30</v>
      </c>
      <c r="D6" s="8"/>
      <c r="E6" s="23" t="s">
        <v>31</v>
      </c>
      <c r="F6" s="8" t="s">
        <v>91</v>
      </c>
      <c r="G6" s="7"/>
      <c r="H6" s="8" t="s">
        <v>92</v>
      </c>
      <c r="I6" s="7"/>
      <c r="J6" s="7"/>
      <c r="K6" s="7"/>
      <c r="L6" s="7"/>
      <c r="M6" s="7"/>
      <c r="N6" s="3" t="s">
        <v>129</v>
      </c>
      <c r="O6" s="3"/>
      <c r="P6" s="17" t="s">
        <v>32</v>
      </c>
      <c r="Q6" s="17" t="s">
        <v>93</v>
      </c>
      <c r="R6" s="17"/>
      <c r="S6" s="16" t="s">
        <v>48</v>
      </c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s="41" customFormat="1" ht="23.25" customHeight="1">
      <c r="A7" s="5"/>
      <c r="B7" s="10"/>
      <c r="C7" s="24" t="s">
        <v>33</v>
      </c>
      <c r="D7" s="24" t="s">
        <v>34</v>
      </c>
      <c r="E7" s="24"/>
      <c r="F7" s="12" t="s">
        <v>42</v>
      </c>
      <c r="G7" s="12"/>
      <c r="H7" s="26" t="s">
        <v>59</v>
      </c>
      <c r="I7" s="26"/>
      <c r="J7" s="26" t="s">
        <v>58</v>
      </c>
      <c r="K7" s="26"/>
      <c r="L7" s="26" t="s">
        <v>60</v>
      </c>
      <c r="M7" s="26"/>
      <c r="N7" s="13" t="s">
        <v>43</v>
      </c>
      <c r="O7" s="13"/>
      <c r="P7" s="25"/>
      <c r="Q7" s="25" t="s">
        <v>35</v>
      </c>
      <c r="R7" s="25" t="s">
        <v>8</v>
      </c>
      <c r="S7" s="15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</row>
    <row r="8" spans="1:256" s="41" customFormat="1" ht="42.75" customHeight="1" thickBot="1">
      <c r="A8" s="4"/>
      <c r="B8" s="9"/>
      <c r="C8" s="27"/>
      <c r="D8" s="27"/>
      <c r="E8" s="27"/>
      <c r="F8" s="122" t="s">
        <v>4</v>
      </c>
      <c r="G8" s="122" t="s">
        <v>28</v>
      </c>
      <c r="H8" s="121" t="s">
        <v>36</v>
      </c>
      <c r="I8" s="121" t="s">
        <v>9</v>
      </c>
      <c r="J8" s="121" t="s">
        <v>36</v>
      </c>
      <c r="K8" s="121" t="s">
        <v>9</v>
      </c>
      <c r="L8" s="121" t="s">
        <v>36</v>
      </c>
      <c r="M8" s="121" t="s">
        <v>9</v>
      </c>
      <c r="N8" s="122" t="s">
        <v>4</v>
      </c>
      <c r="O8" s="122" t="s">
        <v>29</v>
      </c>
      <c r="P8" s="22"/>
      <c r="Q8" s="22"/>
      <c r="R8" s="22"/>
      <c r="S8" s="14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</row>
    <row r="9" spans="1:256" s="106" customFormat="1" ht="15">
      <c r="A9" s="330" t="s">
        <v>146</v>
      </c>
      <c r="B9" s="331"/>
      <c r="C9" s="117"/>
      <c r="D9" s="117"/>
      <c r="E9" s="117"/>
      <c r="F9" s="124"/>
      <c r="G9" s="124"/>
      <c r="H9" s="118"/>
      <c r="I9" s="119"/>
      <c r="J9" s="118"/>
      <c r="K9" s="119"/>
      <c r="L9" s="118"/>
      <c r="M9" s="119"/>
      <c r="N9" s="124"/>
      <c r="O9" s="124"/>
      <c r="P9" s="120"/>
      <c r="Q9" s="125"/>
      <c r="R9" s="125"/>
      <c r="S9" s="123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  <c r="IS9" s="105"/>
      <c r="IT9" s="105"/>
      <c r="IU9" s="105"/>
      <c r="IV9" s="105"/>
    </row>
    <row r="10" spans="1:256" s="106" customFormat="1" ht="15.75" thickBot="1">
      <c r="A10" s="332" t="s">
        <v>147</v>
      </c>
      <c r="B10" s="331"/>
      <c r="C10" s="117"/>
      <c r="D10" s="117"/>
      <c r="E10" s="117"/>
      <c r="F10" s="124"/>
      <c r="G10" s="124"/>
      <c r="H10" s="118"/>
      <c r="I10" s="119"/>
      <c r="J10" s="118"/>
      <c r="K10" s="119"/>
      <c r="L10" s="118"/>
      <c r="M10" s="119"/>
      <c r="N10" s="124"/>
      <c r="O10" s="124"/>
      <c r="P10" s="120"/>
      <c r="Q10" s="125"/>
      <c r="R10" s="125"/>
      <c r="S10" s="123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 t="s">
        <v>145</v>
      </c>
      <c r="CS10" s="105" t="s">
        <v>145</v>
      </c>
      <c r="CT10" s="105" t="s">
        <v>145</v>
      </c>
      <c r="CU10" s="105" t="s">
        <v>145</v>
      </c>
      <c r="CV10" s="105" t="s">
        <v>145</v>
      </c>
      <c r="CW10" s="105" t="s">
        <v>145</v>
      </c>
      <c r="CX10" s="105" t="s">
        <v>145</v>
      </c>
      <c r="CY10" s="105" t="s">
        <v>145</v>
      </c>
      <c r="CZ10" s="105" t="s">
        <v>145</v>
      </c>
      <c r="DA10" s="105" t="s">
        <v>145</v>
      </c>
      <c r="DB10" s="105" t="s">
        <v>145</v>
      </c>
      <c r="DC10" s="105" t="s">
        <v>145</v>
      </c>
      <c r="DD10" s="105" t="s">
        <v>145</v>
      </c>
      <c r="DE10" s="105" t="s">
        <v>145</v>
      </c>
      <c r="DF10" s="105" t="s">
        <v>145</v>
      </c>
      <c r="DG10" s="105" t="s">
        <v>145</v>
      </c>
      <c r="DH10" s="105" t="s">
        <v>145</v>
      </c>
      <c r="DI10" s="105" t="s">
        <v>145</v>
      </c>
      <c r="DJ10" s="105" t="s">
        <v>145</v>
      </c>
      <c r="DK10" s="105" t="s">
        <v>145</v>
      </c>
      <c r="DL10" s="105" t="s">
        <v>145</v>
      </c>
      <c r="DM10" s="105" t="s">
        <v>145</v>
      </c>
      <c r="DN10" s="105" t="s">
        <v>145</v>
      </c>
      <c r="DO10" s="105" t="s">
        <v>145</v>
      </c>
      <c r="DP10" s="105" t="s">
        <v>145</v>
      </c>
      <c r="DQ10" s="105" t="s">
        <v>145</v>
      </c>
      <c r="DR10" s="105" t="s">
        <v>145</v>
      </c>
      <c r="DS10" s="105" t="s">
        <v>145</v>
      </c>
      <c r="DT10" s="105" t="s">
        <v>145</v>
      </c>
      <c r="DU10" s="105" t="s">
        <v>145</v>
      </c>
      <c r="DV10" s="105" t="s">
        <v>145</v>
      </c>
      <c r="DW10" s="105" t="s">
        <v>145</v>
      </c>
      <c r="DX10" s="105" t="s">
        <v>145</v>
      </c>
      <c r="DY10" s="105" t="s">
        <v>145</v>
      </c>
      <c r="DZ10" s="105" t="s">
        <v>145</v>
      </c>
      <c r="EA10" s="105" t="s">
        <v>145</v>
      </c>
      <c r="EB10" s="105" t="s">
        <v>145</v>
      </c>
      <c r="EC10" s="105" t="s">
        <v>145</v>
      </c>
      <c r="ED10" s="105" t="s">
        <v>145</v>
      </c>
      <c r="EE10" s="105" t="s">
        <v>145</v>
      </c>
      <c r="EF10" s="105" t="s">
        <v>145</v>
      </c>
      <c r="EG10" s="105" t="s">
        <v>145</v>
      </c>
      <c r="EH10" s="105" t="s">
        <v>145</v>
      </c>
      <c r="EI10" s="105" t="s">
        <v>145</v>
      </c>
      <c r="EJ10" s="105" t="s">
        <v>145</v>
      </c>
      <c r="EK10" s="105" t="s">
        <v>145</v>
      </c>
      <c r="EL10" s="105" t="s">
        <v>145</v>
      </c>
      <c r="EM10" s="105" t="s">
        <v>145</v>
      </c>
      <c r="EN10" s="105" t="s">
        <v>145</v>
      </c>
      <c r="EO10" s="105" t="s">
        <v>145</v>
      </c>
      <c r="EP10" s="105" t="s">
        <v>145</v>
      </c>
      <c r="EQ10" s="105" t="s">
        <v>145</v>
      </c>
      <c r="ER10" s="105" t="s">
        <v>145</v>
      </c>
      <c r="ES10" s="105" t="s">
        <v>145</v>
      </c>
      <c r="ET10" s="105" t="s">
        <v>145</v>
      </c>
      <c r="EU10" s="105" t="s">
        <v>145</v>
      </c>
      <c r="EV10" s="105" t="s">
        <v>145</v>
      </c>
      <c r="EW10" s="105" t="s">
        <v>145</v>
      </c>
      <c r="EX10" s="105" t="s">
        <v>145</v>
      </c>
      <c r="EY10" s="105" t="s">
        <v>145</v>
      </c>
      <c r="EZ10" s="105" t="s">
        <v>145</v>
      </c>
      <c r="FA10" s="105" t="s">
        <v>145</v>
      </c>
      <c r="FB10" s="105" t="s">
        <v>145</v>
      </c>
      <c r="FC10" s="105" t="s">
        <v>145</v>
      </c>
      <c r="FD10" s="105" t="s">
        <v>145</v>
      </c>
      <c r="FE10" s="105" t="s">
        <v>145</v>
      </c>
      <c r="FF10" s="105" t="s">
        <v>145</v>
      </c>
      <c r="FG10" s="105" t="s">
        <v>145</v>
      </c>
      <c r="FH10" s="105" t="s">
        <v>145</v>
      </c>
      <c r="FI10" s="105" t="s">
        <v>145</v>
      </c>
      <c r="FJ10" s="105" t="s">
        <v>145</v>
      </c>
      <c r="FK10" s="105" t="s">
        <v>145</v>
      </c>
      <c r="FL10" s="105" t="s">
        <v>145</v>
      </c>
      <c r="FM10" s="105" t="s">
        <v>145</v>
      </c>
      <c r="FN10" s="105" t="s">
        <v>145</v>
      </c>
      <c r="FO10" s="105" t="s">
        <v>145</v>
      </c>
      <c r="FP10" s="105" t="s">
        <v>145</v>
      </c>
      <c r="FQ10" s="105" t="s">
        <v>145</v>
      </c>
      <c r="FR10" s="105" t="s">
        <v>145</v>
      </c>
      <c r="FS10" s="105" t="s">
        <v>145</v>
      </c>
      <c r="FT10" s="105" t="s">
        <v>145</v>
      </c>
      <c r="FU10" s="105" t="s">
        <v>145</v>
      </c>
      <c r="FV10" s="105" t="s">
        <v>145</v>
      </c>
      <c r="FW10" s="105" t="s">
        <v>145</v>
      </c>
      <c r="FX10" s="105" t="s">
        <v>145</v>
      </c>
      <c r="FY10" s="105" t="s">
        <v>145</v>
      </c>
      <c r="FZ10" s="105" t="s">
        <v>145</v>
      </c>
      <c r="GA10" s="105" t="s">
        <v>145</v>
      </c>
      <c r="GB10" s="105" t="s">
        <v>145</v>
      </c>
      <c r="GC10" s="105" t="s">
        <v>145</v>
      </c>
      <c r="GD10" s="105" t="s">
        <v>145</v>
      </c>
      <c r="GE10" s="105" t="s">
        <v>145</v>
      </c>
      <c r="GF10" s="105" t="s">
        <v>145</v>
      </c>
      <c r="GG10" s="105" t="s">
        <v>145</v>
      </c>
      <c r="GH10" s="105" t="s">
        <v>145</v>
      </c>
      <c r="GI10" s="105" t="s">
        <v>145</v>
      </c>
      <c r="GJ10" s="105" t="s">
        <v>145</v>
      </c>
      <c r="GK10" s="105" t="s">
        <v>145</v>
      </c>
      <c r="GL10" s="105" t="s">
        <v>145</v>
      </c>
      <c r="GM10" s="105" t="s">
        <v>145</v>
      </c>
      <c r="GN10" s="105" t="s">
        <v>145</v>
      </c>
      <c r="GO10" s="105" t="s">
        <v>145</v>
      </c>
      <c r="GP10" s="105" t="s">
        <v>145</v>
      </c>
      <c r="GQ10" s="105" t="s">
        <v>145</v>
      </c>
      <c r="GR10" s="105" t="s">
        <v>145</v>
      </c>
      <c r="GS10" s="105" t="s">
        <v>145</v>
      </c>
      <c r="GT10" s="105" t="s">
        <v>145</v>
      </c>
      <c r="GU10" s="105" t="s">
        <v>145</v>
      </c>
      <c r="GV10" s="105" t="s">
        <v>145</v>
      </c>
      <c r="GW10" s="105" t="s">
        <v>145</v>
      </c>
      <c r="GX10" s="105" t="s">
        <v>145</v>
      </c>
      <c r="GY10" s="105" t="s">
        <v>145</v>
      </c>
      <c r="GZ10" s="105" t="s">
        <v>145</v>
      </c>
      <c r="HA10" s="105" t="s">
        <v>145</v>
      </c>
      <c r="HB10" s="105" t="s">
        <v>145</v>
      </c>
      <c r="HC10" s="105" t="s">
        <v>145</v>
      </c>
      <c r="HD10" s="105" t="s">
        <v>145</v>
      </c>
      <c r="HE10" s="105" t="s">
        <v>145</v>
      </c>
      <c r="HF10" s="105" t="s">
        <v>145</v>
      </c>
      <c r="HG10" s="105" t="s">
        <v>145</v>
      </c>
      <c r="HH10" s="105" t="s">
        <v>145</v>
      </c>
      <c r="HI10" s="105" t="s">
        <v>145</v>
      </c>
      <c r="HJ10" s="105" t="s">
        <v>145</v>
      </c>
      <c r="HK10" s="105" t="s">
        <v>145</v>
      </c>
      <c r="HL10" s="105" t="s">
        <v>145</v>
      </c>
      <c r="HM10" s="105" t="s">
        <v>145</v>
      </c>
      <c r="HN10" s="105" t="s">
        <v>145</v>
      </c>
      <c r="HO10" s="105" t="s">
        <v>145</v>
      </c>
      <c r="HP10" s="105" t="s">
        <v>145</v>
      </c>
      <c r="HQ10" s="105" t="s">
        <v>145</v>
      </c>
      <c r="HR10" s="105" t="s">
        <v>145</v>
      </c>
      <c r="HS10" s="105" t="s">
        <v>145</v>
      </c>
      <c r="HT10" s="105" t="s">
        <v>145</v>
      </c>
      <c r="HU10" s="105" t="s">
        <v>145</v>
      </c>
      <c r="HV10" s="105" t="s">
        <v>145</v>
      </c>
      <c r="HW10" s="105" t="s">
        <v>145</v>
      </c>
      <c r="HX10" s="105" t="s">
        <v>145</v>
      </c>
      <c r="HY10" s="105" t="s">
        <v>145</v>
      </c>
      <c r="HZ10" s="105" t="s">
        <v>145</v>
      </c>
      <c r="IA10" s="105" t="s">
        <v>145</v>
      </c>
      <c r="IB10" s="105" t="s">
        <v>145</v>
      </c>
      <c r="IC10" s="105" t="s">
        <v>145</v>
      </c>
      <c r="ID10" s="105" t="s">
        <v>145</v>
      </c>
      <c r="IE10" s="105" t="s">
        <v>145</v>
      </c>
      <c r="IF10" s="105" t="s">
        <v>145</v>
      </c>
      <c r="IG10" s="105" t="s">
        <v>145</v>
      </c>
      <c r="IH10" s="105" t="s">
        <v>145</v>
      </c>
      <c r="II10" s="105" t="s">
        <v>145</v>
      </c>
      <c r="IJ10" s="105" t="s">
        <v>145</v>
      </c>
      <c r="IK10" s="105" t="s">
        <v>145</v>
      </c>
      <c r="IL10" s="105" t="s">
        <v>145</v>
      </c>
      <c r="IM10" s="105" t="s">
        <v>145</v>
      </c>
      <c r="IN10" s="105" t="s">
        <v>145</v>
      </c>
      <c r="IO10" s="105" t="s">
        <v>145</v>
      </c>
      <c r="IP10" s="105" t="s">
        <v>145</v>
      </c>
      <c r="IQ10" s="105" t="s">
        <v>145</v>
      </c>
      <c r="IR10" s="105" t="s">
        <v>145</v>
      </c>
      <c r="IS10" s="105" t="s">
        <v>145</v>
      </c>
      <c r="IT10" s="105" t="s">
        <v>145</v>
      </c>
      <c r="IU10" s="105" t="s">
        <v>145</v>
      </c>
      <c r="IV10" s="105" t="s">
        <v>145</v>
      </c>
    </row>
    <row r="11" spans="1:256" s="82" customFormat="1" ht="15.75" thickBot="1">
      <c r="A11" s="333" t="s">
        <v>10</v>
      </c>
      <c r="B11" s="334"/>
      <c r="C11" s="151"/>
      <c r="D11" s="307"/>
      <c r="E11" s="152"/>
      <c r="F11" s="155"/>
      <c r="G11" s="155"/>
      <c r="H11" s="153"/>
      <c r="I11" s="154"/>
      <c r="J11" s="153"/>
      <c r="K11" s="154"/>
      <c r="L11" s="153"/>
      <c r="M11" s="154"/>
      <c r="N11" s="155"/>
      <c r="O11" s="155"/>
      <c r="P11" s="152"/>
      <c r="Q11" s="156"/>
      <c r="R11" s="156"/>
      <c r="S11" s="157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  <c r="IS11" s="105"/>
      <c r="IT11" s="105"/>
      <c r="IU11" s="105"/>
      <c r="IV11" s="105"/>
    </row>
    <row r="12" spans="1:256" ht="0.75" customHeight="1">
      <c r="A12" s="1" t="s">
        <v>10</v>
      </c>
      <c r="B12" s="329"/>
      <c r="C12" s="329"/>
      <c r="D12" s="308">
        <f>SUM(D9:D11)</f>
        <v>0</v>
      </c>
      <c r="E12" s="158"/>
      <c r="F12" s="308">
        <f>SUM(F9:F11)</f>
        <v>0</v>
      </c>
      <c r="G12" s="308">
        <f>SUM(G9:G11)</f>
        <v>0</v>
      </c>
      <c r="H12" s="158"/>
      <c r="I12" s="308">
        <f>SUM(I9:I11)</f>
        <v>0</v>
      </c>
      <c r="J12" s="158"/>
      <c r="K12" s="308">
        <f>SUM(K9:K11)</f>
        <v>0</v>
      </c>
      <c r="L12" s="158"/>
      <c r="M12" s="308">
        <f>SUM(M9:M11)</f>
        <v>0</v>
      </c>
      <c r="N12" s="308">
        <f>SUM(N9:N11)</f>
        <v>0</v>
      </c>
      <c r="O12" s="308">
        <f>SUM(O9:O11)</f>
        <v>0</v>
      </c>
      <c r="P12" s="159"/>
      <c r="Q12" s="308">
        <f>SUM(Q9:Q11)</f>
        <v>0</v>
      </c>
      <c r="R12" s="308">
        <f>SUM(R9:R11)</f>
        <v>0</v>
      </c>
      <c r="S12" s="160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</row>
    <row r="13" spans="14:25" ht="12.75" customHeight="1">
      <c r="N13" s="56"/>
      <c r="Q13" s="58"/>
      <c r="T13" s="57"/>
      <c r="U13" s="57"/>
      <c r="V13" s="57"/>
      <c r="W13" s="57"/>
      <c r="X13" s="57"/>
      <c r="Y13" s="57"/>
    </row>
    <row r="14" ht="7.5" customHeight="1">
      <c r="N14" s="56"/>
    </row>
    <row r="15" spans="1:19" ht="40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</sheetData>
  <sheetProtection formatCells="0" formatColumns="0" formatRows="0" insertColumns="0" insertRows="0" insertHyperlinks="0" deleteColumns="0" deleteRows="0" sort="0" autoFilter="0" pivotTables="0"/>
  <mergeCells count="26">
    <mergeCell ref="A6:A8"/>
    <mergeCell ref="N6:O6"/>
    <mergeCell ref="D7:D8"/>
    <mergeCell ref="F6:G6"/>
    <mergeCell ref="A15:S15"/>
    <mergeCell ref="A12:C12"/>
    <mergeCell ref="A9:B9"/>
    <mergeCell ref="A10:B10"/>
    <mergeCell ref="A11:B11"/>
    <mergeCell ref="Q6:R6"/>
    <mergeCell ref="F7:G7"/>
    <mergeCell ref="B6:B8"/>
    <mergeCell ref="H6:M6"/>
    <mergeCell ref="L7:M7"/>
    <mergeCell ref="Q7:Q8"/>
    <mergeCell ref="C6:D6"/>
    <mergeCell ref="E6:E8"/>
    <mergeCell ref="J7:K7"/>
    <mergeCell ref="C7:C8"/>
    <mergeCell ref="R7:R8"/>
    <mergeCell ref="H7:I7"/>
    <mergeCell ref="A2:U2"/>
    <mergeCell ref="A3:U3"/>
    <mergeCell ref="P6:P8"/>
    <mergeCell ref="S6:S8"/>
    <mergeCell ref="N7:O7"/>
  </mergeCells>
  <printOptions/>
  <pageMargins left="0.29" right="0.18" top="0.17" bottom="1" header="0.5" footer="0.5"/>
  <pageSetup fitToHeight="1" fitToWidth="1" horizontalDpi="1200" verticalDpi="12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5"/>
  <sheetViews>
    <sheetView showZeros="0" view="pageBreakPreview" zoomScale="90" zoomScaleSheetLayoutView="90" zoomScalePageLayoutView="0" workbookViewId="0" topLeftCell="K1">
      <selection activeCell="A15" sqref="A15:V15"/>
    </sheetView>
  </sheetViews>
  <sheetFormatPr defaultColWidth="9.00390625" defaultRowHeight="12.75"/>
  <cols>
    <col min="1" max="1" width="9.75390625" style="0" customWidth="1"/>
    <col min="2" max="2" width="19.00390625" style="0" customWidth="1"/>
    <col min="3" max="3" width="18.75390625" style="0" customWidth="1"/>
    <col min="4" max="4" width="13.875" style="0" customWidth="1"/>
    <col min="5" max="5" width="21.375" style="0" customWidth="1"/>
    <col min="6" max="6" width="15.25390625" style="0" customWidth="1"/>
    <col min="7" max="7" width="18.00390625" style="65" customWidth="1"/>
    <col min="8" max="8" width="14.25390625" style="65" customWidth="1"/>
    <col min="9" max="9" width="16.625" style="65" customWidth="1"/>
    <col min="10" max="10" width="20.00390625" style="38" customWidth="1"/>
    <col min="11" max="11" width="12.375" style="38" customWidth="1"/>
    <col min="12" max="12" width="11.125" style="0" customWidth="1"/>
    <col min="13" max="13" width="21.875" style="0" customWidth="1"/>
    <col min="14" max="14" width="11.625" style="0" bestFit="1" customWidth="1"/>
    <col min="15" max="15" width="14.125" style="0" customWidth="1"/>
    <col min="16" max="16" width="11.125" style="0" customWidth="1"/>
    <col min="17" max="17" width="14.125" style="0" customWidth="1"/>
    <col min="18" max="18" width="19.00390625" style="38" customWidth="1"/>
    <col min="19" max="19" width="14.875" style="38" customWidth="1"/>
    <col min="20" max="20" width="13.375" style="65" customWidth="1"/>
    <col min="21" max="21" width="16.25390625" style="0" customWidth="1"/>
    <col min="22" max="22" width="17.625" style="0" customWidth="1"/>
    <col min="23" max="23" width="17.125" style="0" customWidth="1"/>
  </cols>
  <sheetData>
    <row r="2" ht="18">
      <c r="A2" s="28" t="s">
        <v>121</v>
      </c>
    </row>
    <row r="3" spans="1:23" ht="16.5" thickBot="1">
      <c r="A3" s="31"/>
      <c r="W3" s="84" t="s">
        <v>49</v>
      </c>
    </row>
    <row r="4" spans="1:23" s="32" customFormat="1" ht="30.75" customHeight="1" thickBot="1">
      <c r="A4" s="6" t="s">
        <v>0</v>
      </c>
      <c r="B4" s="11" t="s">
        <v>52</v>
      </c>
      <c r="C4" s="11" t="s">
        <v>27</v>
      </c>
      <c r="D4" s="11" t="s">
        <v>45</v>
      </c>
      <c r="E4" s="11" t="s">
        <v>61</v>
      </c>
      <c r="F4" s="11" t="s">
        <v>53</v>
      </c>
      <c r="G4" s="349" t="s">
        <v>62</v>
      </c>
      <c r="H4" s="349"/>
      <c r="I4" s="349" t="s">
        <v>54</v>
      </c>
      <c r="J4" s="347" t="s">
        <v>130</v>
      </c>
      <c r="K4" s="347"/>
      <c r="L4" s="344" t="s">
        <v>131</v>
      </c>
      <c r="M4" s="344"/>
      <c r="N4" s="344"/>
      <c r="O4" s="344"/>
      <c r="P4" s="344"/>
      <c r="Q4" s="344"/>
      <c r="R4" s="347" t="s">
        <v>129</v>
      </c>
      <c r="S4" s="347"/>
      <c r="T4" s="343" t="s">
        <v>132</v>
      </c>
      <c r="U4" s="343"/>
      <c r="V4" s="343"/>
      <c r="W4" s="340" t="s">
        <v>48</v>
      </c>
    </row>
    <row r="5" spans="1:23" s="32" customFormat="1" ht="17.25" customHeight="1">
      <c r="A5" s="5"/>
      <c r="B5" s="10"/>
      <c r="C5" s="10"/>
      <c r="D5" s="10"/>
      <c r="E5" s="10"/>
      <c r="F5" s="10"/>
      <c r="G5" s="338" t="s">
        <v>64</v>
      </c>
      <c r="H5" s="338" t="s">
        <v>63</v>
      </c>
      <c r="I5" s="350"/>
      <c r="J5" s="335" t="s">
        <v>4</v>
      </c>
      <c r="K5" s="335" t="s">
        <v>28</v>
      </c>
      <c r="L5" s="348" t="s">
        <v>51</v>
      </c>
      <c r="M5" s="348"/>
      <c r="N5" s="348" t="s">
        <v>50</v>
      </c>
      <c r="O5" s="348"/>
      <c r="P5" s="348"/>
      <c r="Q5" s="348"/>
      <c r="R5" s="335" t="s">
        <v>4</v>
      </c>
      <c r="S5" s="335" t="s">
        <v>29</v>
      </c>
      <c r="T5" s="345" t="s">
        <v>4</v>
      </c>
      <c r="U5" s="345" t="s">
        <v>41</v>
      </c>
      <c r="V5" s="345"/>
      <c r="W5" s="341"/>
    </row>
    <row r="6" spans="1:23" s="32" customFormat="1" ht="15.75" customHeight="1">
      <c r="A6" s="5"/>
      <c r="B6" s="10"/>
      <c r="C6" s="10"/>
      <c r="D6" s="10"/>
      <c r="E6" s="10"/>
      <c r="F6" s="10"/>
      <c r="G6" s="338"/>
      <c r="H6" s="338"/>
      <c r="I6" s="350"/>
      <c r="J6" s="336"/>
      <c r="K6" s="336"/>
      <c r="L6" s="26"/>
      <c r="M6" s="26"/>
      <c r="N6" s="26" t="s">
        <v>37</v>
      </c>
      <c r="O6" s="26"/>
      <c r="P6" s="26" t="s">
        <v>65</v>
      </c>
      <c r="Q6" s="26"/>
      <c r="R6" s="336"/>
      <c r="S6" s="336"/>
      <c r="T6" s="25"/>
      <c r="U6" s="25" t="s">
        <v>7</v>
      </c>
      <c r="V6" s="12" t="s">
        <v>66</v>
      </c>
      <c r="W6" s="341"/>
    </row>
    <row r="7" spans="1:24" s="32" customFormat="1" ht="25.5" customHeight="1" thickBot="1">
      <c r="A7" s="4"/>
      <c r="B7" s="9"/>
      <c r="C7" s="9"/>
      <c r="D7" s="9"/>
      <c r="E7" s="9"/>
      <c r="F7" s="9"/>
      <c r="G7" s="339"/>
      <c r="H7" s="339"/>
      <c r="I7" s="351"/>
      <c r="J7" s="337"/>
      <c r="K7" s="337"/>
      <c r="L7" s="121" t="s">
        <v>36</v>
      </c>
      <c r="M7" s="121" t="s">
        <v>9</v>
      </c>
      <c r="N7" s="121" t="s">
        <v>36</v>
      </c>
      <c r="O7" s="121" t="s">
        <v>9</v>
      </c>
      <c r="P7" s="121" t="s">
        <v>36</v>
      </c>
      <c r="Q7" s="121" t="s">
        <v>9</v>
      </c>
      <c r="R7" s="337"/>
      <c r="S7" s="337"/>
      <c r="T7" s="22"/>
      <c r="U7" s="22"/>
      <c r="V7" s="346"/>
      <c r="W7" s="342"/>
      <c r="X7" s="29"/>
    </row>
    <row r="8" spans="1:24" s="107" customFormat="1" ht="15">
      <c r="A8" s="357" t="s">
        <v>148</v>
      </c>
      <c r="B8" s="358"/>
      <c r="C8" s="331"/>
      <c r="D8" s="358"/>
      <c r="E8" s="331"/>
      <c r="F8" s="331"/>
      <c r="G8" s="299"/>
      <c r="H8" s="299"/>
      <c r="I8" s="170"/>
      <c r="J8" s="270"/>
      <c r="K8" s="270"/>
      <c r="L8" s="173"/>
      <c r="M8" s="170"/>
      <c r="N8" s="173"/>
      <c r="O8" s="170"/>
      <c r="P8" s="173"/>
      <c r="Q8" s="170"/>
      <c r="R8" s="270"/>
      <c r="S8" s="270"/>
      <c r="T8" s="215"/>
      <c r="U8" s="215"/>
      <c r="V8" s="270"/>
      <c r="W8" s="174"/>
      <c r="X8" s="105"/>
    </row>
    <row r="9" spans="1:24" s="107" customFormat="1" ht="51.75" thickBot="1">
      <c r="A9" s="115">
        <v>1</v>
      </c>
      <c r="B9" s="171" t="s">
        <v>149</v>
      </c>
      <c r="C9" s="116" t="s">
        <v>150</v>
      </c>
      <c r="D9" s="171" t="s">
        <v>151</v>
      </c>
      <c r="E9" s="116" t="s">
        <v>152</v>
      </c>
      <c r="F9" s="116" t="s">
        <v>145</v>
      </c>
      <c r="G9" s="299">
        <v>0.1</v>
      </c>
      <c r="H9" s="299">
        <v>0.1</v>
      </c>
      <c r="I9" s="170">
        <v>4000000</v>
      </c>
      <c r="J9" s="270">
        <v>4000000</v>
      </c>
      <c r="K9" s="270">
        <v>0</v>
      </c>
      <c r="L9" s="173" t="s">
        <v>145</v>
      </c>
      <c r="M9" s="170">
        <v>0</v>
      </c>
      <c r="N9" s="173" t="s">
        <v>145</v>
      </c>
      <c r="O9" s="170">
        <v>0</v>
      </c>
      <c r="P9" s="173" t="s">
        <v>145</v>
      </c>
      <c r="Q9" s="170">
        <v>0</v>
      </c>
      <c r="R9" s="270">
        <v>4000000</v>
      </c>
      <c r="S9" s="270"/>
      <c r="T9" s="215">
        <v>0</v>
      </c>
      <c r="U9" s="215">
        <v>0</v>
      </c>
      <c r="V9" s="270"/>
      <c r="W9" s="174" t="s">
        <v>153</v>
      </c>
      <c r="X9" s="105"/>
    </row>
    <row r="10" spans="1:24" s="108" customFormat="1" ht="51.75" thickBot="1">
      <c r="A10" s="115">
        <v>2</v>
      </c>
      <c r="B10" s="171" t="s">
        <v>149</v>
      </c>
      <c r="C10" s="116" t="s">
        <v>154</v>
      </c>
      <c r="D10" s="171" t="s">
        <v>155</v>
      </c>
      <c r="E10" s="116" t="s">
        <v>156</v>
      </c>
      <c r="F10" s="116" t="s">
        <v>145</v>
      </c>
      <c r="G10" s="299">
        <v>0.1</v>
      </c>
      <c r="H10" s="299">
        <v>0.1</v>
      </c>
      <c r="I10" s="170">
        <v>5600000</v>
      </c>
      <c r="J10" s="270">
        <v>5600000</v>
      </c>
      <c r="K10" s="270">
        <v>0</v>
      </c>
      <c r="L10" s="173" t="s">
        <v>145</v>
      </c>
      <c r="M10" s="170">
        <v>0</v>
      </c>
      <c r="N10" s="173" t="s">
        <v>145</v>
      </c>
      <c r="O10" s="170">
        <v>0</v>
      </c>
      <c r="P10" s="173" t="s">
        <v>145</v>
      </c>
      <c r="Q10" s="170">
        <v>0</v>
      </c>
      <c r="R10" s="270">
        <v>5600000</v>
      </c>
      <c r="S10" s="270"/>
      <c r="T10" s="215">
        <v>0</v>
      </c>
      <c r="U10" s="215">
        <v>0</v>
      </c>
      <c r="V10" s="270">
        <v>0</v>
      </c>
      <c r="W10" s="174" t="s">
        <v>157</v>
      </c>
      <c r="X10" s="105"/>
    </row>
    <row r="11" spans="1:24" ht="15">
      <c r="A11" s="359" t="s">
        <v>146</v>
      </c>
      <c r="B11" s="358"/>
      <c r="C11" s="116"/>
      <c r="D11" s="171"/>
      <c r="E11" s="116"/>
      <c r="F11" s="116"/>
      <c r="G11" s="299"/>
      <c r="H11" s="299"/>
      <c r="I11" s="170">
        <v>9600000</v>
      </c>
      <c r="J11" s="270">
        <v>9600000</v>
      </c>
      <c r="K11" s="270"/>
      <c r="L11" s="173"/>
      <c r="M11" s="170"/>
      <c r="N11" s="173"/>
      <c r="O11" s="170"/>
      <c r="P11" s="173"/>
      <c r="Q11" s="170"/>
      <c r="R11" s="270">
        <v>9600000</v>
      </c>
      <c r="S11" s="270"/>
      <c r="T11" s="215"/>
      <c r="U11" s="215"/>
      <c r="V11" s="270"/>
      <c r="W11" s="174"/>
      <c r="X11" s="105"/>
    </row>
    <row r="12" spans="1:24" ht="15.75" thickBot="1">
      <c r="A12" s="360" t="s">
        <v>147</v>
      </c>
      <c r="B12" s="358"/>
      <c r="C12" s="116"/>
      <c r="D12" s="171"/>
      <c r="E12" s="116"/>
      <c r="F12" s="116"/>
      <c r="G12" s="299"/>
      <c r="H12" s="299"/>
      <c r="I12" s="170"/>
      <c r="J12" s="270"/>
      <c r="K12" s="270"/>
      <c r="L12" s="173"/>
      <c r="M12" s="170"/>
      <c r="N12" s="173"/>
      <c r="O12" s="170"/>
      <c r="P12" s="173"/>
      <c r="Q12" s="170"/>
      <c r="R12" s="270"/>
      <c r="S12" s="270"/>
      <c r="T12" s="215"/>
      <c r="U12" s="215"/>
      <c r="V12" s="270"/>
      <c r="W12" s="174"/>
      <c r="X12" s="105"/>
    </row>
    <row r="13" spans="1:24" ht="15.75" thickBot="1">
      <c r="A13" s="361" t="s">
        <v>10</v>
      </c>
      <c r="B13" s="362"/>
      <c r="C13" s="150"/>
      <c r="D13" s="175"/>
      <c r="E13" s="150"/>
      <c r="F13" s="150"/>
      <c r="G13" s="300"/>
      <c r="H13" s="300"/>
      <c r="I13" s="271">
        <v>9600000</v>
      </c>
      <c r="J13" s="266">
        <v>9600000</v>
      </c>
      <c r="K13" s="266"/>
      <c r="L13" s="176"/>
      <c r="M13" s="272"/>
      <c r="N13" s="176"/>
      <c r="O13" s="272"/>
      <c r="P13" s="176"/>
      <c r="Q13" s="272"/>
      <c r="R13" s="266">
        <v>9600000</v>
      </c>
      <c r="S13" s="266"/>
      <c r="T13" s="219"/>
      <c r="U13" s="219"/>
      <c r="V13" s="266"/>
      <c r="W13" s="177"/>
      <c r="X13" s="105"/>
    </row>
    <row r="14" spans="1:23" ht="0.75" customHeight="1">
      <c r="A14" s="326" t="s">
        <v>10</v>
      </c>
      <c r="B14" s="161"/>
      <c r="C14" s="162"/>
      <c r="D14" s="162"/>
      <c r="E14" s="162"/>
      <c r="F14" s="162"/>
      <c r="G14" s="301"/>
      <c r="H14" s="301"/>
      <c r="I14" s="163">
        <f>SUM(I8:I13)</f>
        <v>28800000</v>
      </c>
      <c r="J14" s="163">
        <f>SUM(J8:J13)</f>
        <v>28800000</v>
      </c>
      <c r="K14" s="163">
        <f>SUM(K8:K13)</f>
        <v>0</v>
      </c>
      <c r="L14" s="163"/>
      <c r="M14" s="163">
        <f>SUM(M8:M13)</f>
        <v>0</v>
      </c>
      <c r="N14" s="163"/>
      <c r="O14" s="163">
        <f>SUM(O8:O13)</f>
        <v>0</v>
      </c>
      <c r="P14" s="163"/>
      <c r="Q14" s="163">
        <f aca="true" t="shared" si="0" ref="Q14:V14">SUM(Q8:Q13)</f>
        <v>0</v>
      </c>
      <c r="R14" s="163">
        <f t="shared" si="0"/>
        <v>28800000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4"/>
    </row>
    <row r="15" spans="1:22" ht="20.25" customHeight="1">
      <c r="A15" s="356"/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</row>
    <row r="16" spans="1:22" ht="22.5" customHeight="1">
      <c r="A16" s="354"/>
      <c r="B16" s="354"/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</row>
    <row r="17" spans="1:22" ht="13.5" customHeight="1">
      <c r="A17" s="65"/>
      <c r="B17" s="65"/>
      <c r="C17" s="65"/>
      <c r="D17" s="65"/>
      <c r="E17" s="68"/>
      <c r="F17" s="355"/>
      <c r="G17" s="355"/>
      <c r="H17" s="355"/>
      <c r="I17" s="355"/>
      <c r="J17" s="355"/>
      <c r="K17" s="352" t="s">
        <v>104</v>
      </c>
      <c r="L17" s="353"/>
      <c r="M17" s="96">
        <v>0</v>
      </c>
      <c r="N17" s="65"/>
      <c r="O17" s="65"/>
      <c r="P17" s="65"/>
      <c r="Q17" s="65"/>
      <c r="R17" s="69"/>
      <c r="S17" s="69"/>
      <c r="U17" s="65"/>
      <c r="V17" s="65"/>
    </row>
    <row r="18" spans="1:22" ht="12.75" customHeight="1">
      <c r="A18" s="65"/>
      <c r="B18" s="65"/>
      <c r="C18" s="65"/>
      <c r="D18" s="65"/>
      <c r="E18" s="65"/>
      <c r="F18" s="65"/>
      <c r="J18" s="69"/>
      <c r="K18" s="69"/>
      <c r="L18" s="65"/>
      <c r="M18" s="65"/>
      <c r="N18" s="65"/>
      <c r="O18" s="70"/>
      <c r="P18" s="65"/>
      <c r="Q18" s="65"/>
      <c r="R18" s="69"/>
      <c r="S18" s="69"/>
      <c r="U18" s="65"/>
      <c r="V18" s="65"/>
    </row>
    <row r="19" ht="12.75" customHeight="1"/>
    <row r="20" ht="12.75" customHeight="1">
      <c r="O20" s="58"/>
    </row>
    <row r="21" ht="12.75" customHeight="1"/>
    <row r="22" ht="12.75" customHeight="1">
      <c r="O22" s="58"/>
    </row>
    <row r="23" ht="12.75" customHeight="1"/>
    <row r="24" ht="12.75" customHeight="1"/>
    <row r="25" ht="12.75" customHeight="1">
      <c r="O25" s="58"/>
    </row>
  </sheetData>
  <sheetProtection formatCells="0" formatColumns="0" formatRows="0" insertColumns="0" insertRows="0" insertHyperlinks="0" deleteColumns="0" deleteRows="0" sort="0" autoFilter="0" pivotTables="0"/>
  <mergeCells count="35">
    <mergeCell ref="A12:B12"/>
    <mergeCell ref="A13:B13"/>
    <mergeCell ref="U6:U7"/>
    <mergeCell ref="N5:Q5"/>
    <mergeCell ref="T5:T7"/>
    <mergeCell ref="K5:K7"/>
    <mergeCell ref="K17:L17"/>
    <mergeCell ref="A16:V16"/>
    <mergeCell ref="F17:J17"/>
    <mergeCell ref="A15:V15"/>
    <mergeCell ref="A8:F8"/>
    <mergeCell ref="A11:B11"/>
    <mergeCell ref="A4:A7"/>
    <mergeCell ref="L5:M6"/>
    <mergeCell ref="G4:H4"/>
    <mergeCell ref="J4:K4"/>
    <mergeCell ref="I4:I7"/>
    <mergeCell ref="C4:C7"/>
    <mergeCell ref="H5:H7"/>
    <mergeCell ref="W4:W7"/>
    <mergeCell ref="T4:V4"/>
    <mergeCell ref="L4:Q4"/>
    <mergeCell ref="P6:Q6"/>
    <mergeCell ref="U5:V5"/>
    <mergeCell ref="R5:R7"/>
    <mergeCell ref="V6:V7"/>
    <mergeCell ref="S5:S7"/>
    <mergeCell ref="R4:S4"/>
    <mergeCell ref="N6:O6"/>
    <mergeCell ref="B4:B7"/>
    <mergeCell ref="J5:J7"/>
    <mergeCell ref="D4:D7"/>
    <mergeCell ref="E4:E7"/>
    <mergeCell ref="G5:G7"/>
    <mergeCell ref="F4:F7"/>
  </mergeCells>
  <printOptions horizontalCentered="1"/>
  <pageMargins left="0.2362204724409449" right="0.16" top="0.74" bottom="0.21" header="0.55" footer="0.16"/>
  <pageSetup fitToHeight="1" fitToWidth="1" horizontalDpi="1200" verticalDpi="12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7"/>
  <sheetViews>
    <sheetView showZeros="0" view="pageBreakPreview" zoomScale="90" zoomScaleSheetLayoutView="90" zoomScalePageLayoutView="0" workbookViewId="0" topLeftCell="O1">
      <selection activeCell="C18" sqref="C18"/>
    </sheetView>
  </sheetViews>
  <sheetFormatPr defaultColWidth="9.00390625" defaultRowHeight="12.75"/>
  <cols>
    <col min="1" max="1" width="8.375" style="65" customWidth="1"/>
    <col min="2" max="2" width="18.00390625" style="65" customWidth="1"/>
    <col min="3" max="3" width="13.875" style="65" customWidth="1"/>
    <col min="4" max="4" width="21.25390625" style="65" customWidth="1"/>
    <col min="5" max="5" width="14.125" style="65" customWidth="1"/>
    <col min="6" max="6" width="19.375" style="0" customWidth="1"/>
    <col min="7" max="7" width="18.00390625" style="65" customWidth="1"/>
    <col min="8" max="8" width="14.25390625" style="65" customWidth="1"/>
    <col min="9" max="9" width="13.625" style="65" customWidth="1"/>
    <col min="10" max="10" width="15.375" style="65" customWidth="1"/>
    <col min="11" max="11" width="18.625" style="65" customWidth="1"/>
    <col min="12" max="12" width="13.125" style="65" customWidth="1"/>
    <col min="13" max="13" width="12.75390625" style="65" customWidth="1"/>
    <col min="14" max="14" width="18.625" style="65" bestFit="1" customWidth="1"/>
    <col min="15" max="15" width="10.125" style="65" customWidth="1"/>
    <col min="16" max="16" width="18.625" style="70" customWidth="1"/>
    <col min="17" max="17" width="14.00390625" style="70" customWidth="1"/>
    <col min="18" max="18" width="13.75390625" style="70" customWidth="1"/>
    <col min="19" max="19" width="15.375" style="65" customWidth="1"/>
    <col min="20" max="20" width="12.625" style="65" customWidth="1"/>
    <col min="21" max="21" width="13.125" style="70" customWidth="1"/>
    <col min="22" max="22" width="17.00390625" style="65" customWidth="1"/>
    <col min="23" max="23" width="19.125" style="65" customWidth="1"/>
    <col min="24" max="24" width="15.625" style="65" customWidth="1"/>
    <col min="25" max="25" width="18.625" style="65" customWidth="1"/>
    <col min="26" max="26" width="19.125" style="65" customWidth="1"/>
    <col min="27" max="16384" width="9.125" style="65" customWidth="1"/>
  </cols>
  <sheetData>
    <row r="1" spans="21:25" ht="1.5" customHeight="1">
      <c r="U1" s="365"/>
      <c r="V1" s="365"/>
      <c r="W1" s="365"/>
      <c r="X1" s="365"/>
      <c r="Y1" s="365"/>
    </row>
    <row r="2" ht="6" customHeight="1" hidden="1"/>
    <row r="3" ht="7.5" customHeight="1" hidden="1">
      <c r="V3" s="67"/>
    </row>
    <row r="4" ht="15" customHeight="1">
      <c r="A4" s="66" t="s">
        <v>88</v>
      </c>
    </row>
    <row r="5" spans="6:25" ht="13.5" customHeight="1" thickBot="1">
      <c r="F5" s="88"/>
      <c r="Y5" s="67" t="s">
        <v>49</v>
      </c>
    </row>
    <row r="6" spans="1:25" ht="27" customHeight="1">
      <c r="A6" s="6" t="s">
        <v>0</v>
      </c>
      <c r="B6" s="11" t="s">
        <v>2</v>
      </c>
      <c r="C6" s="11" t="s">
        <v>55</v>
      </c>
      <c r="D6" s="11" t="s">
        <v>47</v>
      </c>
      <c r="E6" s="17" t="s">
        <v>3</v>
      </c>
      <c r="F6" s="11" t="s">
        <v>53</v>
      </c>
      <c r="G6" s="349" t="s">
        <v>62</v>
      </c>
      <c r="H6" s="349"/>
      <c r="I6" s="11" t="s">
        <v>56</v>
      </c>
      <c r="J6" s="11" t="s">
        <v>54</v>
      </c>
      <c r="K6" s="381" t="s">
        <v>133</v>
      </c>
      <c r="L6" s="381"/>
      <c r="M6" s="382" t="s">
        <v>131</v>
      </c>
      <c r="N6" s="383"/>
      <c r="O6" s="383"/>
      <c r="P6" s="383"/>
      <c r="Q6" s="383"/>
      <c r="R6" s="384"/>
      <c r="S6" s="11" t="s">
        <v>129</v>
      </c>
      <c r="T6" s="11"/>
      <c r="U6" s="17" t="s">
        <v>134</v>
      </c>
      <c r="V6" s="17"/>
      <c r="W6" s="17"/>
      <c r="X6" s="373" t="s">
        <v>81</v>
      </c>
      <c r="Y6" s="370" t="s">
        <v>48</v>
      </c>
    </row>
    <row r="7" spans="1:25" ht="14.25" customHeight="1">
      <c r="A7" s="5"/>
      <c r="B7" s="10"/>
      <c r="C7" s="10"/>
      <c r="D7" s="10"/>
      <c r="E7" s="25"/>
      <c r="F7" s="10"/>
      <c r="G7" s="363" t="s">
        <v>64</v>
      </c>
      <c r="H7" s="363" t="s">
        <v>135</v>
      </c>
      <c r="I7" s="10"/>
      <c r="J7" s="10"/>
      <c r="K7" s="336" t="s">
        <v>4</v>
      </c>
      <c r="L7" s="336" t="s">
        <v>11</v>
      </c>
      <c r="M7" s="26" t="s">
        <v>5</v>
      </c>
      <c r="N7" s="26"/>
      <c r="O7" s="26" t="s">
        <v>6</v>
      </c>
      <c r="P7" s="26"/>
      <c r="Q7" s="385" t="s">
        <v>65</v>
      </c>
      <c r="R7" s="386"/>
      <c r="S7" s="366" t="s">
        <v>4</v>
      </c>
      <c r="T7" s="366" t="s">
        <v>12</v>
      </c>
      <c r="U7" s="368" t="s">
        <v>44</v>
      </c>
      <c r="V7" s="25" t="s">
        <v>41</v>
      </c>
      <c r="W7" s="25"/>
      <c r="X7" s="374"/>
      <c r="Y7" s="371"/>
    </row>
    <row r="8" spans="1:25" ht="9.75" customHeight="1">
      <c r="A8" s="5"/>
      <c r="B8" s="10"/>
      <c r="C8" s="10"/>
      <c r="D8" s="10"/>
      <c r="E8" s="25"/>
      <c r="F8" s="10"/>
      <c r="G8" s="363"/>
      <c r="H8" s="363"/>
      <c r="I8" s="10"/>
      <c r="J8" s="10"/>
      <c r="K8" s="336"/>
      <c r="L8" s="336"/>
      <c r="M8" s="26"/>
      <c r="N8" s="26"/>
      <c r="O8" s="26"/>
      <c r="P8" s="26"/>
      <c r="Q8" s="387"/>
      <c r="R8" s="388"/>
      <c r="S8" s="366"/>
      <c r="T8" s="366"/>
      <c r="U8" s="368"/>
      <c r="V8" s="25" t="s">
        <v>7</v>
      </c>
      <c r="W8" s="12" t="s">
        <v>57</v>
      </c>
      <c r="X8" s="374"/>
      <c r="Y8" s="371"/>
    </row>
    <row r="9" spans="1:25" ht="13.5" customHeight="1">
      <c r="A9" s="5"/>
      <c r="B9" s="10"/>
      <c r="C9" s="10"/>
      <c r="D9" s="10"/>
      <c r="E9" s="25"/>
      <c r="F9" s="10"/>
      <c r="G9" s="363"/>
      <c r="H9" s="363"/>
      <c r="I9" s="10"/>
      <c r="J9" s="10"/>
      <c r="K9" s="336"/>
      <c r="L9" s="336"/>
      <c r="M9" s="26" t="s">
        <v>36</v>
      </c>
      <c r="N9" s="26" t="s">
        <v>9</v>
      </c>
      <c r="O9" s="26" t="s">
        <v>36</v>
      </c>
      <c r="P9" s="377" t="s">
        <v>9</v>
      </c>
      <c r="Q9" s="379" t="s">
        <v>119</v>
      </c>
      <c r="R9" s="379" t="s">
        <v>9</v>
      </c>
      <c r="S9" s="366"/>
      <c r="T9" s="366"/>
      <c r="U9" s="368"/>
      <c r="V9" s="25"/>
      <c r="W9" s="12"/>
      <c r="X9" s="374"/>
      <c r="Y9" s="371"/>
    </row>
    <row r="10" spans="1:25" ht="30" customHeight="1" thickBot="1">
      <c r="A10" s="4"/>
      <c r="B10" s="9"/>
      <c r="C10" s="9"/>
      <c r="D10" s="9"/>
      <c r="E10" s="22"/>
      <c r="F10" s="9"/>
      <c r="G10" s="364"/>
      <c r="H10" s="364"/>
      <c r="I10" s="9"/>
      <c r="J10" s="9"/>
      <c r="K10" s="337"/>
      <c r="L10" s="337"/>
      <c r="M10" s="376"/>
      <c r="N10" s="376"/>
      <c r="O10" s="376"/>
      <c r="P10" s="378"/>
      <c r="Q10" s="380"/>
      <c r="R10" s="380"/>
      <c r="S10" s="367"/>
      <c r="T10" s="367"/>
      <c r="U10" s="369"/>
      <c r="V10" s="22"/>
      <c r="W10" s="346"/>
      <c r="X10" s="375"/>
      <c r="Y10" s="372"/>
    </row>
    <row r="11" spans="1:25" s="109" customFormat="1" ht="12.75">
      <c r="A11" s="393" t="s">
        <v>146</v>
      </c>
      <c r="B11" s="358"/>
      <c r="C11" s="116"/>
      <c r="D11" s="171"/>
      <c r="E11" s="120"/>
      <c r="F11" s="116"/>
      <c r="G11" s="305"/>
      <c r="H11" s="305"/>
      <c r="I11" s="118"/>
      <c r="J11" s="170"/>
      <c r="K11" s="170"/>
      <c r="L11" s="170"/>
      <c r="M11" s="118"/>
      <c r="N11" s="170"/>
      <c r="O11" s="118"/>
      <c r="P11" s="170"/>
      <c r="Q11" s="170"/>
      <c r="R11" s="170"/>
      <c r="S11" s="170"/>
      <c r="T11" s="170"/>
      <c r="U11" s="215"/>
      <c r="V11" s="215"/>
      <c r="W11" s="170"/>
      <c r="X11" s="116"/>
      <c r="Y11" s="143"/>
    </row>
    <row r="12" spans="1:25" s="109" customFormat="1" ht="12.75">
      <c r="A12" s="394" t="s">
        <v>147</v>
      </c>
      <c r="B12" s="358"/>
      <c r="C12" s="116"/>
      <c r="D12" s="171"/>
      <c r="E12" s="120"/>
      <c r="F12" s="116"/>
      <c r="G12" s="305"/>
      <c r="H12" s="305"/>
      <c r="I12" s="118"/>
      <c r="J12" s="170"/>
      <c r="K12" s="170"/>
      <c r="L12" s="170"/>
      <c r="M12" s="118"/>
      <c r="N12" s="170"/>
      <c r="O12" s="118"/>
      <c r="P12" s="170"/>
      <c r="Q12" s="170"/>
      <c r="R12" s="170"/>
      <c r="S12" s="170"/>
      <c r="T12" s="170"/>
      <c r="U12" s="215"/>
      <c r="V12" s="215"/>
      <c r="W12" s="170"/>
      <c r="X12" s="116"/>
      <c r="Y12" s="143"/>
    </row>
    <row r="13" spans="1:25" s="55" customFormat="1" ht="13.5" thickBot="1">
      <c r="A13" s="395" t="s">
        <v>10</v>
      </c>
      <c r="B13" s="396"/>
      <c r="C13" s="112"/>
      <c r="D13" s="172"/>
      <c r="E13" s="114"/>
      <c r="F13" s="112"/>
      <c r="G13" s="327"/>
      <c r="H13" s="327"/>
      <c r="I13" s="306"/>
      <c r="J13" s="269"/>
      <c r="K13" s="169"/>
      <c r="L13" s="169"/>
      <c r="M13" s="113"/>
      <c r="N13" s="169"/>
      <c r="O13" s="113"/>
      <c r="P13" s="169"/>
      <c r="Q13" s="169"/>
      <c r="R13" s="169"/>
      <c r="S13" s="169"/>
      <c r="T13" s="169"/>
      <c r="U13" s="268"/>
      <c r="V13" s="268"/>
      <c r="W13" s="169"/>
      <c r="X13" s="112"/>
      <c r="Y13" s="142"/>
    </row>
    <row r="14" spans="1:25" ht="1.5" customHeight="1">
      <c r="A14" s="127" t="s">
        <v>10</v>
      </c>
      <c r="B14" s="128"/>
      <c r="C14" s="165"/>
      <c r="D14" s="166"/>
      <c r="E14" s="166"/>
      <c r="F14" s="165"/>
      <c r="G14" s="302"/>
      <c r="H14" s="302"/>
      <c r="I14" s="166"/>
      <c r="J14" s="260">
        <f>SUM(J11:J13)</f>
        <v>0</v>
      </c>
      <c r="K14" s="267">
        <f>SUM(K11:K13)</f>
        <v>0</v>
      </c>
      <c r="L14" s="267">
        <f>SUM(L11:L13)</f>
        <v>0</v>
      </c>
      <c r="M14" s="168"/>
      <c r="N14" s="267">
        <f>SUM(N11:N13)</f>
        <v>0</v>
      </c>
      <c r="O14" s="168"/>
      <c r="P14" s="267">
        <f>SUM(P11:P13)</f>
        <v>0</v>
      </c>
      <c r="Q14" s="167"/>
      <c r="R14" s="267">
        <f>SUM(P14:Q14)</f>
        <v>0</v>
      </c>
      <c r="S14" s="267">
        <f>SUM(S11:S13)</f>
        <v>0</v>
      </c>
      <c r="T14" s="267">
        <f>SUM(T11:T13)</f>
        <v>0</v>
      </c>
      <c r="U14" s="267">
        <f>SUM(U11:U13)</f>
        <v>0</v>
      </c>
      <c r="V14" s="267">
        <f>SUM(V11:V13)</f>
        <v>0</v>
      </c>
      <c r="W14" s="309">
        <f>SUM(W11:W13)</f>
        <v>0</v>
      </c>
      <c r="X14" s="129"/>
      <c r="Y14" s="130"/>
    </row>
    <row r="15" ht="12.75" customHeight="1" thickBot="1">
      <c r="F15" s="65"/>
    </row>
    <row r="16" ht="13.5" customHeight="1" thickBot="1">
      <c r="V16" s="70"/>
    </row>
    <row r="17" spans="11:14" ht="13.5" customHeight="1">
      <c r="K17" s="391" t="s">
        <v>105</v>
      </c>
      <c r="L17" s="392"/>
      <c r="M17" s="389">
        <v>0</v>
      </c>
      <c r="N17" s="390"/>
    </row>
  </sheetData>
  <sheetProtection formatCells="0" formatColumns="0" formatRows="0" insertColumns="0" insertRows="0" insertHyperlinks="0" deleteColumns="0" deleteRows="0" sort="0" autoFilter="0" pivotTables="0"/>
  <mergeCells count="40">
    <mergeCell ref="M17:N17"/>
    <mergeCell ref="K17:L17"/>
    <mergeCell ref="A11:B11"/>
    <mergeCell ref="A12:B12"/>
    <mergeCell ref="A13:B13"/>
    <mergeCell ref="W8:W10"/>
    <mergeCell ref="M7:N8"/>
    <mergeCell ref="K7:K10"/>
    <mergeCell ref="P9:P10"/>
    <mergeCell ref="Q9:Q10"/>
    <mergeCell ref="K6:L6"/>
    <mergeCell ref="R9:R10"/>
    <mergeCell ref="M6:R6"/>
    <mergeCell ref="Q7:R8"/>
    <mergeCell ref="H7:H10"/>
    <mergeCell ref="O7:P8"/>
    <mergeCell ref="O9:O10"/>
    <mergeCell ref="N9:N10"/>
    <mergeCell ref="M9:M10"/>
    <mergeCell ref="L7:L10"/>
    <mergeCell ref="U1:Y1"/>
    <mergeCell ref="S7:S10"/>
    <mergeCell ref="T7:T10"/>
    <mergeCell ref="V7:W7"/>
    <mergeCell ref="U7:U10"/>
    <mergeCell ref="V8:V10"/>
    <mergeCell ref="Y6:Y10"/>
    <mergeCell ref="U6:W6"/>
    <mergeCell ref="S6:T6"/>
    <mergeCell ref="X6:X10"/>
    <mergeCell ref="A6:A10"/>
    <mergeCell ref="B6:B10"/>
    <mergeCell ref="I6:I10"/>
    <mergeCell ref="J6:J10"/>
    <mergeCell ref="D6:D10"/>
    <mergeCell ref="E6:E10"/>
    <mergeCell ref="C6:C10"/>
    <mergeCell ref="F6:F10"/>
    <mergeCell ref="G6:H6"/>
    <mergeCell ref="G7:G10"/>
  </mergeCells>
  <printOptions/>
  <pageMargins left="0.28" right="0.16" top="0.51" bottom="0.16" header="0.18" footer="0.2"/>
  <pageSetup fitToHeight="3" horizontalDpi="1200" verticalDpi="1200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showZeros="0" view="pageBreakPreview" zoomScale="60" zoomScaleNormal="90" zoomScalePageLayoutView="0" workbookViewId="0" topLeftCell="A1">
      <selection activeCell="D12" sqref="D12"/>
    </sheetView>
  </sheetViews>
  <sheetFormatPr defaultColWidth="9.00390625" defaultRowHeight="12.75"/>
  <cols>
    <col min="1" max="1" width="9.00390625" style="0" customWidth="1"/>
    <col min="2" max="2" width="17.75390625" style="0" customWidth="1"/>
    <col min="3" max="3" width="24.875" style="0" customWidth="1"/>
    <col min="4" max="4" width="29.00390625" style="0" customWidth="1"/>
    <col min="5" max="5" width="17.875" style="0" customWidth="1"/>
    <col min="6" max="6" width="16.00390625" style="0" customWidth="1"/>
    <col min="7" max="7" width="18.625" style="0" customWidth="1"/>
    <col min="8" max="8" width="16.00390625" style="0" customWidth="1"/>
    <col min="9" max="9" width="14.25390625" style="0" customWidth="1"/>
    <col min="10" max="10" width="18.25390625" style="40" customWidth="1"/>
    <col min="11" max="11" width="15.00390625" style="40" customWidth="1"/>
    <col min="12" max="12" width="13.00390625" style="0" bestFit="1" customWidth="1"/>
    <col min="13" max="15" width="19.625" style="0" customWidth="1"/>
    <col min="16" max="16" width="12.375" style="0" customWidth="1"/>
    <col min="17" max="17" width="19.625" style="0" customWidth="1"/>
    <col min="18" max="18" width="18.125" style="0" customWidth="1"/>
    <col min="19" max="19" width="12.75390625" style="0" customWidth="1"/>
    <col min="20" max="20" width="12.125" style="0" customWidth="1"/>
    <col min="21" max="21" width="12.00390625" style="0" customWidth="1"/>
    <col min="22" max="22" width="19.00390625" style="40" customWidth="1"/>
    <col min="23" max="23" width="15.25390625" style="40" customWidth="1"/>
    <col min="24" max="24" width="20.125" style="0" customWidth="1"/>
  </cols>
  <sheetData>
    <row r="1" ht="18">
      <c r="A1" s="28" t="s">
        <v>89</v>
      </c>
    </row>
    <row r="2" spans="1:24" ht="16.5" thickBot="1">
      <c r="A2" s="31"/>
      <c r="X2" s="84" t="s">
        <v>49</v>
      </c>
    </row>
    <row r="3" spans="1:24" s="32" customFormat="1" ht="15" customHeight="1" thickBot="1">
      <c r="A3" s="6" t="s">
        <v>0</v>
      </c>
      <c r="B3" s="11" t="s">
        <v>2</v>
      </c>
      <c r="C3" s="11" t="s">
        <v>1</v>
      </c>
      <c r="D3" s="11" t="s">
        <v>14</v>
      </c>
      <c r="E3" s="8" t="s">
        <v>15</v>
      </c>
      <c r="F3" s="8"/>
      <c r="G3" s="8" t="s">
        <v>84</v>
      </c>
      <c r="H3" s="8" t="s">
        <v>53</v>
      </c>
      <c r="I3" s="408" t="s">
        <v>16</v>
      </c>
      <c r="J3" s="6" t="s">
        <v>133</v>
      </c>
      <c r="K3" s="399"/>
      <c r="L3" s="413" t="s">
        <v>131</v>
      </c>
      <c r="M3" s="344"/>
      <c r="N3" s="344"/>
      <c r="O3" s="344"/>
      <c r="P3" s="344"/>
      <c r="Q3" s="344"/>
      <c r="R3" s="344"/>
      <c r="S3" s="344"/>
      <c r="T3" s="344"/>
      <c r="U3" s="414"/>
      <c r="V3" s="6" t="s">
        <v>129</v>
      </c>
      <c r="W3" s="399"/>
      <c r="X3" s="403" t="s">
        <v>48</v>
      </c>
    </row>
    <row r="4" spans="1:24" s="32" customFormat="1" ht="14.25" customHeight="1">
      <c r="A4" s="5"/>
      <c r="B4" s="10"/>
      <c r="C4" s="10"/>
      <c r="D4" s="10"/>
      <c r="E4" s="10" t="s">
        <v>85</v>
      </c>
      <c r="F4" s="10" t="s">
        <v>18</v>
      </c>
      <c r="G4" s="26"/>
      <c r="H4" s="26"/>
      <c r="I4" s="409"/>
      <c r="J4" s="5"/>
      <c r="K4" s="400"/>
      <c r="L4" s="415" t="s">
        <v>19</v>
      </c>
      <c r="M4" s="348"/>
      <c r="N4" s="382" t="s">
        <v>65</v>
      </c>
      <c r="O4" s="384"/>
      <c r="P4" s="348" t="s">
        <v>6</v>
      </c>
      <c r="Q4" s="348"/>
      <c r="R4" s="348"/>
      <c r="S4" s="348"/>
      <c r="T4" s="348"/>
      <c r="U4" s="407"/>
      <c r="V4" s="5"/>
      <c r="W4" s="400"/>
      <c r="X4" s="404"/>
    </row>
    <row r="5" spans="1:24" s="32" customFormat="1" ht="15" customHeight="1">
      <c r="A5" s="5"/>
      <c r="B5" s="10"/>
      <c r="C5" s="10"/>
      <c r="D5" s="10"/>
      <c r="E5" s="10"/>
      <c r="F5" s="10"/>
      <c r="G5" s="26"/>
      <c r="H5" s="26"/>
      <c r="I5" s="409"/>
      <c r="J5" s="401" t="s">
        <v>4</v>
      </c>
      <c r="K5" s="397" t="s">
        <v>11</v>
      </c>
      <c r="L5" s="411" t="s">
        <v>36</v>
      </c>
      <c r="M5" s="12" t="s">
        <v>9</v>
      </c>
      <c r="N5" s="416" t="s">
        <v>119</v>
      </c>
      <c r="O5" s="416" t="s">
        <v>9</v>
      </c>
      <c r="P5" s="26" t="s">
        <v>36</v>
      </c>
      <c r="Q5" s="12" t="s">
        <v>9</v>
      </c>
      <c r="R5" s="12"/>
      <c r="S5" s="12"/>
      <c r="T5" s="12"/>
      <c r="U5" s="406"/>
      <c r="V5" s="401" t="s">
        <v>4</v>
      </c>
      <c r="W5" s="397" t="s">
        <v>20</v>
      </c>
      <c r="X5" s="404"/>
    </row>
    <row r="6" spans="1:24" s="32" customFormat="1" ht="15" customHeight="1">
      <c r="A6" s="5"/>
      <c r="B6" s="10"/>
      <c r="C6" s="10"/>
      <c r="D6" s="10"/>
      <c r="E6" s="10"/>
      <c r="F6" s="10"/>
      <c r="G6" s="26"/>
      <c r="H6" s="26"/>
      <c r="I6" s="409"/>
      <c r="J6" s="401"/>
      <c r="K6" s="397"/>
      <c r="L6" s="411"/>
      <c r="M6" s="12"/>
      <c r="N6" s="417"/>
      <c r="O6" s="417"/>
      <c r="P6" s="26"/>
      <c r="Q6" s="12" t="s">
        <v>4</v>
      </c>
      <c r="R6" s="12" t="s">
        <v>21</v>
      </c>
      <c r="S6" s="12"/>
      <c r="T6" s="12"/>
      <c r="U6" s="406"/>
      <c r="V6" s="401"/>
      <c r="W6" s="397"/>
      <c r="X6" s="404"/>
    </row>
    <row r="7" spans="1:24" s="32" customFormat="1" ht="17.25" customHeight="1">
      <c r="A7" s="5"/>
      <c r="B7" s="10"/>
      <c r="C7" s="10"/>
      <c r="D7" s="10"/>
      <c r="E7" s="10"/>
      <c r="F7" s="10"/>
      <c r="G7" s="26"/>
      <c r="H7" s="26"/>
      <c r="I7" s="409"/>
      <c r="J7" s="401"/>
      <c r="K7" s="397"/>
      <c r="L7" s="411"/>
      <c r="M7" s="12"/>
      <c r="N7" s="417"/>
      <c r="O7" s="417"/>
      <c r="P7" s="26"/>
      <c r="Q7" s="12"/>
      <c r="R7" s="12" t="s">
        <v>22</v>
      </c>
      <c r="S7" s="12" t="s">
        <v>122</v>
      </c>
      <c r="T7" s="12"/>
      <c r="U7" s="406"/>
      <c r="V7" s="401"/>
      <c r="W7" s="397"/>
      <c r="X7" s="404"/>
    </row>
    <row r="8" spans="1:24" s="32" customFormat="1" ht="55.5" customHeight="1" thickBot="1">
      <c r="A8" s="4"/>
      <c r="B8" s="9"/>
      <c r="C8" s="9"/>
      <c r="D8" s="9"/>
      <c r="E8" s="9"/>
      <c r="F8" s="9"/>
      <c r="G8" s="376"/>
      <c r="H8" s="376"/>
      <c r="I8" s="410"/>
      <c r="J8" s="402"/>
      <c r="K8" s="398"/>
      <c r="L8" s="412"/>
      <c r="M8" s="346"/>
      <c r="N8" s="418"/>
      <c r="O8" s="418"/>
      <c r="P8" s="376"/>
      <c r="Q8" s="346"/>
      <c r="R8" s="346"/>
      <c r="S8" s="126" t="s">
        <v>23</v>
      </c>
      <c r="T8" s="126" t="s">
        <v>24</v>
      </c>
      <c r="U8" s="198" t="s">
        <v>25</v>
      </c>
      <c r="V8" s="402"/>
      <c r="W8" s="398"/>
      <c r="X8" s="405"/>
    </row>
    <row r="9" spans="1:24" ht="15" hidden="1">
      <c r="A9" s="133"/>
      <c r="B9" s="134" t="s">
        <v>26</v>
      </c>
      <c r="C9" s="135"/>
      <c r="D9" s="136"/>
      <c r="E9" s="135"/>
      <c r="F9" s="137"/>
      <c r="G9" s="137"/>
      <c r="H9" s="137"/>
      <c r="I9" s="138"/>
      <c r="J9" s="139" t="e">
        <f>SUM(#REF!)</f>
        <v>#REF!</v>
      </c>
      <c r="K9" s="139" t="e">
        <f>SUM(#REF!)</f>
        <v>#REF!</v>
      </c>
      <c r="L9" s="139" t="e">
        <f>SUM(#REF!)</f>
        <v>#REF!</v>
      </c>
      <c r="M9" s="139" t="e">
        <f>SUM(#REF!)</f>
        <v>#REF!</v>
      </c>
      <c r="N9" s="139"/>
      <c r="O9" s="139"/>
      <c r="P9" s="139"/>
      <c r="Q9" s="139" t="e">
        <f>SUM(#REF!)</f>
        <v>#REF!</v>
      </c>
      <c r="R9" s="139" t="e">
        <f>SUM(#REF!)</f>
        <v>#REF!</v>
      </c>
      <c r="S9" s="139" t="e">
        <f>SUM(#REF!)</f>
        <v>#REF!</v>
      </c>
      <c r="T9" s="139" t="e">
        <f>SUM(#REF!)</f>
        <v>#REF!</v>
      </c>
      <c r="U9" s="140" t="e">
        <f>SUM(#REF!)</f>
        <v>#REF!</v>
      </c>
      <c r="V9" s="140" t="e">
        <f>SUM(#REF!)</f>
        <v>#REF!</v>
      </c>
      <c r="W9" s="140" t="e">
        <f>SUM(#REF!)</f>
        <v>#REF!</v>
      </c>
      <c r="X9" s="141"/>
    </row>
    <row r="10" spans="1:24" s="40" customFormat="1" ht="15" customHeight="1" hidden="1">
      <c r="A10" s="131"/>
      <c r="B10" s="33"/>
      <c r="C10" s="35"/>
      <c r="D10" s="89"/>
      <c r="E10" s="35"/>
      <c r="F10" s="34"/>
      <c r="G10" s="34"/>
      <c r="H10" s="34"/>
      <c r="I10" s="36"/>
      <c r="J10" s="37"/>
      <c r="K10" s="30"/>
      <c r="L10" s="52"/>
      <c r="M10" s="37"/>
      <c r="N10" s="37"/>
      <c r="O10" s="37"/>
      <c r="P10" s="90"/>
      <c r="Q10" s="91"/>
      <c r="R10" s="37"/>
      <c r="S10" s="37"/>
      <c r="T10" s="37"/>
      <c r="U10" s="39"/>
      <c r="V10" s="53"/>
      <c r="W10" s="37"/>
      <c r="X10" s="132"/>
    </row>
    <row r="11" spans="1:24" s="110" customFormat="1" ht="14.25">
      <c r="A11" s="422" t="s">
        <v>148</v>
      </c>
      <c r="B11" s="423"/>
      <c r="C11" s="424"/>
      <c r="D11" s="425"/>
      <c r="E11" s="426"/>
      <c r="F11" s="427"/>
      <c r="G11" s="181"/>
      <c r="H11" s="286"/>
      <c r="I11" s="180"/>
      <c r="J11" s="263"/>
      <c r="K11" s="265"/>
      <c r="L11" s="182"/>
      <c r="M11" s="183"/>
      <c r="N11" s="183"/>
      <c r="O11" s="183"/>
      <c r="P11" s="184"/>
      <c r="Q11" s="262"/>
      <c r="R11" s="263"/>
      <c r="S11" s="263"/>
      <c r="T11" s="263"/>
      <c r="U11" s="264"/>
      <c r="V11" s="287"/>
      <c r="W11" s="263"/>
      <c r="X11" s="185"/>
    </row>
    <row r="12" spans="1:24" s="110" customFormat="1" ht="57">
      <c r="A12" s="178">
        <v>1</v>
      </c>
      <c r="B12" s="284" t="s">
        <v>158</v>
      </c>
      <c r="C12" s="179" t="s">
        <v>159</v>
      </c>
      <c r="D12" s="285" t="s">
        <v>160</v>
      </c>
      <c r="E12" s="180" t="s">
        <v>161</v>
      </c>
      <c r="F12" s="181" t="s">
        <v>162</v>
      </c>
      <c r="G12" s="181"/>
      <c r="H12" s="286" t="s">
        <v>145</v>
      </c>
      <c r="I12" s="180" t="s">
        <v>163</v>
      </c>
      <c r="J12" s="263">
        <v>0</v>
      </c>
      <c r="K12" s="265">
        <v>0</v>
      </c>
      <c r="L12" s="182" t="s">
        <v>164</v>
      </c>
      <c r="M12" s="183">
        <v>17000000</v>
      </c>
      <c r="N12" s="183" t="s">
        <v>145</v>
      </c>
      <c r="O12" s="183">
        <v>0</v>
      </c>
      <c r="P12" s="184" t="s">
        <v>165</v>
      </c>
      <c r="Q12" s="262">
        <v>12000000</v>
      </c>
      <c r="R12" s="263">
        <v>12000000</v>
      </c>
      <c r="S12" s="263">
        <v>0</v>
      </c>
      <c r="T12" s="263">
        <v>0</v>
      </c>
      <c r="U12" s="264">
        <v>0</v>
      </c>
      <c r="V12" s="287">
        <v>5000000</v>
      </c>
      <c r="W12" s="263"/>
      <c r="X12" s="185" t="s">
        <v>145</v>
      </c>
    </row>
    <row r="13" spans="1:24" s="40" customFormat="1" ht="15" thickBot="1">
      <c r="A13" s="422" t="s">
        <v>166</v>
      </c>
      <c r="B13" s="423"/>
      <c r="C13" s="424"/>
      <c r="D13" s="425"/>
      <c r="E13" s="426"/>
      <c r="F13" s="427"/>
      <c r="G13" s="181"/>
      <c r="H13" s="286"/>
      <c r="I13" s="180"/>
      <c r="J13" s="263"/>
      <c r="K13" s="265"/>
      <c r="L13" s="182"/>
      <c r="M13" s="183"/>
      <c r="N13" s="183"/>
      <c r="O13" s="183"/>
      <c r="P13" s="184"/>
      <c r="Q13" s="262"/>
      <c r="R13" s="263"/>
      <c r="S13" s="263"/>
      <c r="T13" s="263"/>
      <c r="U13" s="264"/>
      <c r="V13" s="287"/>
      <c r="W13" s="263"/>
      <c r="X13" s="185"/>
    </row>
    <row r="14" spans="1:24" ht="14.25">
      <c r="A14" s="422" t="s">
        <v>167</v>
      </c>
      <c r="B14" s="423"/>
      <c r="C14" s="424"/>
      <c r="D14" s="425"/>
      <c r="E14" s="426"/>
      <c r="F14" s="427"/>
      <c r="G14" s="181"/>
      <c r="H14" s="286"/>
      <c r="I14" s="180"/>
      <c r="J14" s="263"/>
      <c r="K14" s="265"/>
      <c r="L14" s="182"/>
      <c r="M14" s="183"/>
      <c r="N14" s="183"/>
      <c r="O14" s="183"/>
      <c r="P14" s="184"/>
      <c r="Q14" s="262"/>
      <c r="R14" s="263"/>
      <c r="S14" s="263"/>
      <c r="T14" s="263"/>
      <c r="U14" s="264"/>
      <c r="V14" s="287"/>
      <c r="W14" s="263"/>
      <c r="X14" s="185"/>
    </row>
    <row r="15" spans="1:24" ht="86.25" thickBot="1">
      <c r="A15" s="178">
        <v>1</v>
      </c>
      <c r="B15" s="284" t="s">
        <v>158</v>
      </c>
      <c r="C15" s="179" t="s">
        <v>159</v>
      </c>
      <c r="D15" s="285" t="s">
        <v>168</v>
      </c>
      <c r="E15" s="180" t="s">
        <v>169</v>
      </c>
      <c r="F15" s="181" t="s">
        <v>162</v>
      </c>
      <c r="G15" s="181"/>
      <c r="H15" s="286" t="s">
        <v>145</v>
      </c>
      <c r="I15" s="180" t="s">
        <v>163</v>
      </c>
      <c r="J15" s="263">
        <v>0</v>
      </c>
      <c r="K15" s="265">
        <v>0</v>
      </c>
      <c r="L15" s="182" t="s">
        <v>164</v>
      </c>
      <c r="M15" s="183">
        <v>8000000</v>
      </c>
      <c r="N15" s="183" t="s">
        <v>145</v>
      </c>
      <c r="O15" s="183">
        <v>0</v>
      </c>
      <c r="P15" s="184" t="s">
        <v>170</v>
      </c>
      <c r="Q15" s="262">
        <v>8000000</v>
      </c>
      <c r="R15" s="263">
        <v>8000000</v>
      </c>
      <c r="S15" s="263">
        <v>0</v>
      </c>
      <c r="T15" s="263">
        <v>0</v>
      </c>
      <c r="U15" s="264">
        <v>0</v>
      </c>
      <c r="V15" s="287">
        <v>0</v>
      </c>
      <c r="W15" s="263"/>
      <c r="X15" s="185" t="s">
        <v>145</v>
      </c>
    </row>
    <row r="16" spans="1:24" ht="33.75" customHeight="1" thickBot="1">
      <c r="A16" s="428" t="s">
        <v>146</v>
      </c>
      <c r="B16" s="423"/>
      <c r="C16" s="179"/>
      <c r="D16" s="285"/>
      <c r="E16" s="180"/>
      <c r="F16" s="181"/>
      <c r="G16" s="181"/>
      <c r="H16" s="286"/>
      <c r="I16" s="180"/>
      <c r="J16" s="263"/>
      <c r="K16" s="265"/>
      <c r="L16" s="182"/>
      <c r="M16" s="183">
        <v>17000000</v>
      </c>
      <c r="N16" s="183"/>
      <c r="O16" s="183"/>
      <c r="P16" s="184"/>
      <c r="Q16" s="262">
        <v>12000000</v>
      </c>
      <c r="R16" s="263">
        <v>12000000</v>
      </c>
      <c r="S16" s="263"/>
      <c r="T16" s="263"/>
      <c r="U16" s="264"/>
      <c r="V16" s="287">
        <v>5000000</v>
      </c>
      <c r="W16" s="263"/>
      <c r="X16" s="185"/>
    </row>
    <row r="17" spans="1:24" s="59" customFormat="1" ht="27" customHeight="1">
      <c r="A17" s="429" t="s">
        <v>147</v>
      </c>
      <c r="B17" s="423"/>
      <c r="C17" s="179"/>
      <c r="D17" s="285"/>
      <c r="E17" s="180"/>
      <c r="F17" s="181"/>
      <c r="G17" s="181"/>
      <c r="H17" s="286"/>
      <c r="I17" s="180"/>
      <c r="J17" s="263"/>
      <c r="K17" s="265"/>
      <c r="L17" s="182"/>
      <c r="M17" s="183">
        <v>8000000</v>
      </c>
      <c r="N17" s="183"/>
      <c r="O17" s="183"/>
      <c r="P17" s="184"/>
      <c r="Q17" s="262">
        <v>8000000</v>
      </c>
      <c r="R17" s="263">
        <v>8000000</v>
      </c>
      <c r="S17" s="263"/>
      <c r="T17" s="263"/>
      <c r="U17" s="264"/>
      <c r="V17" s="287"/>
      <c r="W17" s="263"/>
      <c r="X17" s="185"/>
    </row>
    <row r="18" spans="1:24" s="59" customFormat="1" ht="36.75" customHeight="1">
      <c r="A18" s="430" t="s">
        <v>10</v>
      </c>
      <c r="B18" s="431"/>
      <c r="C18" s="325"/>
      <c r="D18" s="324"/>
      <c r="E18" s="323"/>
      <c r="F18" s="310"/>
      <c r="G18" s="310"/>
      <c r="H18" s="310"/>
      <c r="I18" s="150"/>
      <c r="J18" s="272"/>
      <c r="K18" s="266"/>
      <c r="L18" s="311"/>
      <c r="M18" s="312">
        <v>25000000</v>
      </c>
      <c r="N18" s="312"/>
      <c r="O18" s="312"/>
      <c r="P18" s="186"/>
      <c r="Q18" s="266">
        <v>20000000</v>
      </c>
      <c r="R18" s="272">
        <v>20000000</v>
      </c>
      <c r="S18" s="272"/>
      <c r="T18" s="272"/>
      <c r="U18" s="313"/>
      <c r="V18" s="314">
        <v>5000000</v>
      </c>
      <c r="W18" s="315"/>
      <c r="X18" s="316"/>
    </row>
    <row r="19" spans="1:24" s="59" customFormat="1" ht="1.5" customHeight="1">
      <c r="A19" s="146" t="s">
        <v>10</v>
      </c>
      <c r="B19" s="147"/>
      <c r="C19" s="148"/>
      <c r="D19" s="149"/>
      <c r="E19" s="320"/>
      <c r="F19" s="320"/>
      <c r="G19" s="320"/>
      <c r="H19" s="320"/>
      <c r="I19" s="320"/>
      <c r="J19" s="321">
        <f>SUM(J11:J18)</f>
        <v>0</v>
      </c>
      <c r="K19" s="321">
        <f>SUM(K11:K18)</f>
        <v>0</v>
      </c>
      <c r="L19" s="322"/>
      <c r="M19" s="317">
        <f>SUM(M11:M18)</f>
        <v>75000000</v>
      </c>
      <c r="N19" s="317"/>
      <c r="O19" s="317">
        <f>SUM(O11:O18)</f>
        <v>0</v>
      </c>
      <c r="P19" s="317"/>
      <c r="Q19" s="318">
        <f aca="true" t="shared" si="0" ref="Q19:W19">SUM(Q11:Q18)</f>
        <v>60000000</v>
      </c>
      <c r="R19" s="318">
        <f t="shared" si="0"/>
        <v>60000000</v>
      </c>
      <c r="S19" s="318">
        <f t="shared" si="0"/>
        <v>0</v>
      </c>
      <c r="T19" s="318">
        <f t="shared" si="0"/>
        <v>0</v>
      </c>
      <c r="U19" s="318">
        <f t="shared" si="0"/>
        <v>0</v>
      </c>
      <c r="V19" s="318">
        <f t="shared" si="0"/>
        <v>15000000</v>
      </c>
      <c r="W19" s="318">
        <f t="shared" si="0"/>
        <v>0</v>
      </c>
      <c r="X19" s="319"/>
    </row>
    <row r="20" spans="22:23" s="59" customFormat="1" ht="12.75" customHeight="1">
      <c r="V20" s="51"/>
      <c r="W20" s="55"/>
    </row>
    <row r="21" spans="2:23" s="59" customFormat="1" ht="24.75" customHeight="1">
      <c r="B21" s="54"/>
      <c r="V21" s="51"/>
      <c r="W21" s="55"/>
    </row>
    <row r="22" spans="11:15" s="59" customFormat="1" ht="13.5" customHeight="1">
      <c r="K22" s="420" t="s">
        <v>105</v>
      </c>
      <c r="L22" s="421"/>
      <c r="M22" s="97">
        <v>0</v>
      </c>
      <c r="N22" s="241"/>
      <c r="O22" s="241"/>
    </row>
    <row r="23" spans="2:23" s="59" customFormat="1" ht="20.25" customHeight="1">
      <c r="B23" s="60"/>
      <c r="J23" s="62"/>
      <c r="K23" s="61"/>
      <c r="V23" s="62"/>
      <c r="W23" s="63"/>
    </row>
    <row r="24" spans="10:23" s="59" customFormat="1" ht="18" customHeight="1">
      <c r="J24" s="61"/>
      <c r="K24" s="61"/>
      <c r="V24" s="61"/>
      <c r="W24" s="61"/>
    </row>
    <row r="25" spans="10:23" s="59" customFormat="1" ht="17.25" customHeight="1">
      <c r="J25" s="61"/>
      <c r="K25" s="61"/>
      <c r="R25" s="64"/>
      <c r="V25" s="61"/>
      <c r="W25" s="71"/>
    </row>
    <row r="26" spans="1:24" s="59" customFormat="1" ht="16.5" customHeight="1">
      <c r="A26" s="419"/>
      <c r="B26" s="419"/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  <c r="P26" s="419"/>
      <c r="Q26" s="419"/>
      <c r="R26" s="419"/>
      <c r="S26" s="419"/>
      <c r="T26" s="419"/>
      <c r="U26" s="419"/>
      <c r="V26" s="419"/>
      <c r="W26" s="419"/>
      <c r="X26" s="419"/>
    </row>
    <row r="27" spans="10:23" s="59" customFormat="1" ht="18" customHeight="1">
      <c r="J27" s="61"/>
      <c r="K27" s="61"/>
      <c r="V27" s="61"/>
      <c r="W27" s="61"/>
    </row>
    <row r="28" spans="10:23" s="59" customFormat="1" ht="18" customHeight="1">
      <c r="J28" s="61"/>
      <c r="K28" s="61"/>
      <c r="V28" s="61"/>
      <c r="W28" s="61"/>
    </row>
    <row r="29" spans="10:23" s="59" customFormat="1" ht="18" customHeight="1">
      <c r="J29" s="61"/>
      <c r="K29" s="61"/>
      <c r="V29" s="61"/>
      <c r="W29" s="61"/>
    </row>
    <row r="30" spans="10:23" s="59" customFormat="1" ht="18" customHeight="1">
      <c r="J30" s="61"/>
      <c r="K30" s="61"/>
      <c r="V30" s="61"/>
      <c r="W30" s="61"/>
    </row>
    <row r="31" spans="10:23" s="59" customFormat="1" ht="18" customHeight="1">
      <c r="J31" s="61"/>
      <c r="K31" s="61"/>
      <c r="V31" s="61"/>
      <c r="W31" s="61"/>
    </row>
    <row r="32" spans="10:23" ht="18" customHeight="1">
      <c r="J32" s="61"/>
      <c r="K32" s="61"/>
      <c r="V32" s="61"/>
      <c r="W32" s="61"/>
    </row>
    <row r="33" spans="10:23" ht="18" customHeight="1">
      <c r="J33" s="61"/>
      <c r="K33" s="61"/>
      <c r="V33" s="61"/>
      <c r="W33" s="61"/>
    </row>
    <row r="34" spans="10:23" ht="18" customHeight="1">
      <c r="J34" s="61"/>
      <c r="K34" s="61"/>
      <c r="V34" s="61"/>
      <c r="W34" s="61"/>
    </row>
    <row r="35" spans="10:23" ht="18" customHeight="1">
      <c r="J35" s="61"/>
      <c r="K35" s="61"/>
      <c r="V35" s="61"/>
      <c r="W35" s="61"/>
    </row>
    <row r="36" spans="10:23" ht="18" customHeight="1">
      <c r="J36" s="61"/>
      <c r="K36" s="61"/>
      <c r="V36" s="61"/>
      <c r="W36" s="61"/>
    </row>
    <row r="37" spans="10:23" ht="18" customHeight="1">
      <c r="J37" s="61"/>
      <c r="K37" s="61"/>
      <c r="V37" s="61"/>
      <c r="W37" s="61"/>
    </row>
  </sheetData>
  <sheetProtection formatCells="0" formatColumns="0" formatRows="0" insertColumns="0" insertRows="0" insertHyperlinks="0" deleteColumns="0" deleteRows="0" sort="0" autoFilter="0" pivotTables="0"/>
  <mergeCells count="39">
    <mergeCell ref="P5:P8"/>
    <mergeCell ref="A26:X26"/>
    <mergeCell ref="K22:L22"/>
    <mergeCell ref="A11:F11"/>
    <mergeCell ref="A13:F13"/>
    <mergeCell ref="A14:F14"/>
    <mergeCell ref="A16:B16"/>
    <mergeCell ref="A17:B17"/>
    <mergeCell ref="A18:B18"/>
    <mergeCell ref="E3:F3"/>
    <mergeCell ref="F4:F8"/>
    <mergeCell ref="L3:U3"/>
    <mergeCell ref="L4:M4"/>
    <mergeCell ref="W5:W8"/>
    <mergeCell ref="R7:R8"/>
    <mergeCell ref="S7:U7"/>
    <mergeCell ref="N4:O4"/>
    <mergeCell ref="N5:N8"/>
    <mergeCell ref="O5:O8"/>
    <mergeCell ref="A3:A8"/>
    <mergeCell ref="H3:H8"/>
    <mergeCell ref="X3:X8"/>
    <mergeCell ref="V3:W4"/>
    <mergeCell ref="V5:V8"/>
    <mergeCell ref="Q5:U5"/>
    <mergeCell ref="R6:U6"/>
    <mergeCell ref="P4:U4"/>
    <mergeCell ref="Q6:Q8"/>
    <mergeCell ref="E4:E8"/>
    <mergeCell ref="K5:K8"/>
    <mergeCell ref="M5:M8"/>
    <mergeCell ref="J3:K4"/>
    <mergeCell ref="J5:J8"/>
    <mergeCell ref="B3:B8"/>
    <mergeCell ref="C3:C8"/>
    <mergeCell ref="D3:D8"/>
    <mergeCell ref="G3:G8"/>
    <mergeCell ref="I3:I8"/>
    <mergeCell ref="L5:L8"/>
  </mergeCells>
  <printOptions/>
  <pageMargins left="0.69" right="0.17" top="0.43" bottom="0.25" header="0.53" footer="0.31"/>
  <pageSetup fitToHeight="1" fitToWidth="1" horizontalDpi="1200" verticalDpi="1200" orientation="landscape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Z19"/>
  <sheetViews>
    <sheetView showZeros="0" view="pageBreakPreview" zoomScale="60" zoomScaleNormal="90" zoomScalePageLayoutView="0" workbookViewId="0" topLeftCell="D1">
      <selection activeCell="D16" sqref="D16"/>
    </sheetView>
  </sheetViews>
  <sheetFormatPr defaultColWidth="9.00390625" defaultRowHeight="12.75"/>
  <cols>
    <col min="1" max="1" width="9.75390625" style="0" customWidth="1"/>
    <col min="2" max="2" width="15.625" style="0" customWidth="1"/>
    <col min="3" max="3" width="12.625" style="0" customWidth="1"/>
    <col min="4" max="4" width="18.875" style="0" customWidth="1"/>
    <col min="5" max="5" width="13.75390625" style="0" customWidth="1"/>
    <col min="6" max="6" width="15.375" style="0" customWidth="1"/>
    <col min="7" max="7" width="16.25390625" style="0" customWidth="1"/>
    <col min="8" max="8" width="14.00390625" style="0" customWidth="1"/>
    <col min="9" max="9" width="14.375" style="0" customWidth="1"/>
    <col min="10" max="10" width="14.875" style="0" customWidth="1"/>
    <col min="11" max="11" width="13.875" style="0" customWidth="1"/>
    <col min="12" max="12" width="16.125" style="0" customWidth="1"/>
    <col min="13" max="13" width="12.875" style="38" customWidth="1"/>
    <col min="14" max="14" width="12.75390625" style="38" customWidth="1"/>
    <col min="15" max="15" width="13.875" style="0" customWidth="1"/>
    <col min="16" max="16" width="15.875" style="0" customWidth="1"/>
    <col min="17" max="17" width="14.00390625" style="0" customWidth="1"/>
    <col min="18" max="20" width="14.125" style="0" customWidth="1"/>
    <col min="21" max="21" width="9.75390625" style="0" bestFit="1" customWidth="1"/>
    <col min="22" max="22" width="12.75390625" style="0" customWidth="1"/>
    <col min="24" max="24" width="13.875" style="0" customWidth="1"/>
    <col min="25" max="25" width="22.125" style="0" customWidth="1"/>
    <col min="26" max="26" width="14.875" style="0" customWidth="1"/>
  </cols>
  <sheetData>
    <row r="1" ht="2.25" customHeight="1"/>
    <row r="2" ht="12.75" hidden="1"/>
    <row r="3" ht="12.75" hidden="1"/>
    <row r="4" ht="18">
      <c r="A4" s="28" t="s">
        <v>90</v>
      </c>
    </row>
    <row r="5" spans="1:26" ht="16.5" thickBot="1">
      <c r="A5" s="31"/>
      <c r="Z5" s="84" t="s">
        <v>49</v>
      </c>
    </row>
    <row r="6" spans="1:26" s="65" customFormat="1" ht="45" customHeight="1">
      <c r="A6" s="6" t="s">
        <v>0</v>
      </c>
      <c r="B6" s="11" t="s">
        <v>1</v>
      </c>
      <c r="C6" s="11" t="s">
        <v>2</v>
      </c>
      <c r="D6" s="11" t="s">
        <v>82</v>
      </c>
      <c r="E6" s="11" t="s">
        <v>83</v>
      </c>
      <c r="F6" s="11" t="s">
        <v>17</v>
      </c>
      <c r="G6" s="17" t="s">
        <v>3</v>
      </c>
      <c r="H6" s="408" t="s">
        <v>53</v>
      </c>
      <c r="I6" s="460" t="s">
        <v>62</v>
      </c>
      <c r="J6" s="461"/>
      <c r="K6" s="446" t="s">
        <v>56</v>
      </c>
      <c r="L6" s="408" t="s">
        <v>54</v>
      </c>
      <c r="M6" s="436" t="s">
        <v>133</v>
      </c>
      <c r="N6" s="437"/>
      <c r="O6" s="436" t="s">
        <v>5</v>
      </c>
      <c r="P6" s="437"/>
      <c r="Q6" s="436" t="s">
        <v>6</v>
      </c>
      <c r="R6" s="437"/>
      <c r="S6" s="450" t="s">
        <v>120</v>
      </c>
      <c r="T6" s="451"/>
      <c r="U6" s="446" t="s">
        <v>129</v>
      </c>
      <c r="V6" s="408"/>
      <c r="W6" s="452" t="s">
        <v>136</v>
      </c>
      <c r="X6" s="17"/>
      <c r="Y6" s="453"/>
      <c r="Z6" s="455" t="s">
        <v>48</v>
      </c>
    </row>
    <row r="7" spans="1:26" s="65" customFormat="1" ht="14.25" customHeight="1">
      <c r="A7" s="5"/>
      <c r="B7" s="10"/>
      <c r="C7" s="10"/>
      <c r="D7" s="10"/>
      <c r="E7" s="10"/>
      <c r="F7" s="10"/>
      <c r="G7" s="25"/>
      <c r="H7" s="409"/>
      <c r="I7" s="440" t="s">
        <v>64</v>
      </c>
      <c r="J7" s="442" t="s">
        <v>135</v>
      </c>
      <c r="K7" s="447"/>
      <c r="L7" s="409"/>
      <c r="M7" s="432" t="s">
        <v>4</v>
      </c>
      <c r="N7" s="434" t="s">
        <v>13</v>
      </c>
      <c r="O7" s="432" t="s">
        <v>36</v>
      </c>
      <c r="P7" s="434" t="s">
        <v>9</v>
      </c>
      <c r="Q7" s="432" t="s">
        <v>36</v>
      </c>
      <c r="R7" s="434" t="s">
        <v>9</v>
      </c>
      <c r="S7" s="432" t="s">
        <v>119</v>
      </c>
      <c r="T7" s="434" t="s">
        <v>9</v>
      </c>
      <c r="U7" s="444" t="s">
        <v>4</v>
      </c>
      <c r="V7" s="438" t="s">
        <v>12</v>
      </c>
      <c r="W7" s="458" t="s">
        <v>44</v>
      </c>
      <c r="X7" s="25" t="s">
        <v>41</v>
      </c>
      <c r="Y7" s="454"/>
      <c r="Z7" s="456"/>
    </row>
    <row r="8" spans="1:26" s="65" customFormat="1" ht="9.75" customHeight="1">
      <c r="A8" s="5"/>
      <c r="B8" s="10"/>
      <c r="C8" s="10"/>
      <c r="D8" s="10"/>
      <c r="E8" s="10"/>
      <c r="F8" s="10"/>
      <c r="G8" s="25"/>
      <c r="H8" s="409"/>
      <c r="I8" s="440"/>
      <c r="J8" s="442"/>
      <c r="K8" s="447"/>
      <c r="L8" s="409"/>
      <c r="M8" s="432"/>
      <c r="N8" s="434"/>
      <c r="O8" s="432"/>
      <c r="P8" s="434"/>
      <c r="Q8" s="432"/>
      <c r="R8" s="434"/>
      <c r="S8" s="432"/>
      <c r="T8" s="434"/>
      <c r="U8" s="444"/>
      <c r="V8" s="438"/>
      <c r="W8" s="458"/>
      <c r="X8" s="25" t="s">
        <v>7</v>
      </c>
      <c r="Y8" s="406" t="s">
        <v>57</v>
      </c>
      <c r="Z8" s="456"/>
    </row>
    <row r="9" spans="1:26" s="65" customFormat="1" ht="13.5" customHeight="1">
      <c r="A9" s="5"/>
      <c r="B9" s="10"/>
      <c r="C9" s="10"/>
      <c r="D9" s="10"/>
      <c r="E9" s="10"/>
      <c r="F9" s="10"/>
      <c r="G9" s="25"/>
      <c r="H9" s="409"/>
      <c r="I9" s="440"/>
      <c r="J9" s="442"/>
      <c r="K9" s="447"/>
      <c r="L9" s="409"/>
      <c r="M9" s="432"/>
      <c r="N9" s="434"/>
      <c r="O9" s="432"/>
      <c r="P9" s="434"/>
      <c r="Q9" s="432"/>
      <c r="R9" s="434"/>
      <c r="S9" s="432"/>
      <c r="T9" s="434"/>
      <c r="U9" s="444"/>
      <c r="V9" s="438"/>
      <c r="W9" s="458"/>
      <c r="X9" s="25"/>
      <c r="Y9" s="406"/>
      <c r="Z9" s="456"/>
    </row>
    <row r="10" spans="1:26" s="65" customFormat="1" ht="17.25" customHeight="1" thickBot="1">
      <c r="A10" s="4"/>
      <c r="B10" s="9"/>
      <c r="C10" s="9"/>
      <c r="D10" s="9"/>
      <c r="E10" s="9"/>
      <c r="F10" s="9"/>
      <c r="G10" s="22"/>
      <c r="H10" s="410"/>
      <c r="I10" s="441"/>
      <c r="J10" s="443"/>
      <c r="K10" s="448"/>
      <c r="L10" s="410"/>
      <c r="M10" s="433"/>
      <c r="N10" s="435"/>
      <c r="O10" s="433"/>
      <c r="P10" s="435"/>
      <c r="Q10" s="433"/>
      <c r="R10" s="435"/>
      <c r="S10" s="433"/>
      <c r="T10" s="435"/>
      <c r="U10" s="445"/>
      <c r="V10" s="439"/>
      <c r="W10" s="459"/>
      <c r="X10" s="22"/>
      <c r="Y10" s="449"/>
      <c r="Z10" s="457"/>
    </row>
    <row r="11" spans="1:26" s="109" customFormat="1" ht="12.75">
      <c r="A11" s="464" t="s">
        <v>146</v>
      </c>
      <c r="B11" s="465"/>
      <c r="C11" s="187"/>
      <c r="D11" s="187"/>
      <c r="E11" s="187"/>
      <c r="F11" s="187"/>
      <c r="G11" s="188"/>
      <c r="H11" s="187"/>
      <c r="I11" s="303"/>
      <c r="J11" s="303"/>
      <c r="K11" s="187"/>
      <c r="L11" s="258"/>
      <c r="M11" s="258"/>
      <c r="N11" s="258"/>
      <c r="O11" s="190"/>
      <c r="P11" s="258"/>
      <c r="Q11" s="190"/>
      <c r="R11" s="258"/>
      <c r="S11" s="189"/>
      <c r="T11" s="258"/>
      <c r="U11" s="258"/>
      <c r="V11" s="258"/>
      <c r="W11" s="259"/>
      <c r="X11" s="259"/>
      <c r="Y11" s="258"/>
      <c r="Z11" s="191"/>
    </row>
    <row r="12" spans="1:26" s="109" customFormat="1" ht="13.5" thickBot="1">
      <c r="A12" s="466" t="s">
        <v>147</v>
      </c>
      <c r="B12" s="465"/>
      <c r="C12" s="187"/>
      <c r="D12" s="187"/>
      <c r="E12" s="187"/>
      <c r="F12" s="187"/>
      <c r="G12" s="188"/>
      <c r="H12" s="187"/>
      <c r="I12" s="303"/>
      <c r="J12" s="303"/>
      <c r="K12" s="187"/>
      <c r="L12" s="258"/>
      <c r="M12" s="258"/>
      <c r="N12" s="258"/>
      <c r="O12" s="190"/>
      <c r="P12" s="258"/>
      <c r="Q12" s="190"/>
      <c r="R12" s="258"/>
      <c r="S12" s="189"/>
      <c r="T12" s="258"/>
      <c r="U12" s="258"/>
      <c r="V12" s="258"/>
      <c r="W12" s="259"/>
      <c r="X12" s="259"/>
      <c r="Y12" s="258"/>
      <c r="Z12" s="191"/>
    </row>
    <row r="13" spans="1:26" s="75" customFormat="1" ht="12.75">
      <c r="A13" s="467" t="s">
        <v>10</v>
      </c>
      <c r="B13" s="468"/>
      <c r="C13" s="192"/>
      <c r="D13" s="192"/>
      <c r="E13" s="192"/>
      <c r="F13" s="192"/>
      <c r="G13" s="193"/>
      <c r="H13" s="192"/>
      <c r="I13" s="304"/>
      <c r="J13" s="304"/>
      <c r="K13" s="192"/>
      <c r="L13" s="260"/>
      <c r="M13" s="260"/>
      <c r="N13" s="260"/>
      <c r="O13" s="194"/>
      <c r="P13" s="260"/>
      <c r="Q13" s="194"/>
      <c r="R13" s="260"/>
      <c r="S13" s="168"/>
      <c r="T13" s="260"/>
      <c r="U13" s="260"/>
      <c r="V13" s="260"/>
      <c r="W13" s="261"/>
      <c r="X13" s="261"/>
      <c r="Y13" s="260"/>
      <c r="Z13" s="195"/>
    </row>
    <row r="14" spans="1:25" s="75" customFormat="1" ht="15" customHeight="1" thickBot="1">
      <c r="A14" s="76"/>
      <c r="B14" s="77"/>
      <c r="C14" s="78"/>
      <c r="D14" s="79"/>
      <c r="E14" s="76"/>
      <c r="F14" s="72"/>
      <c r="G14" s="72"/>
      <c r="H14" s="80"/>
      <c r="I14" s="76"/>
      <c r="J14" s="76"/>
      <c r="K14" s="72"/>
      <c r="L14" s="72"/>
      <c r="M14" s="38"/>
      <c r="N14" s="38"/>
      <c r="O14"/>
      <c r="P14"/>
      <c r="Q14" s="72"/>
      <c r="R14" s="81"/>
      <c r="S14" s="81"/>
      <c r="T14" s="81"/>
      <c r="U14" s="81"/>
      <c r="V14" s="72"/>
      <c r="W14" s="73"/>
      <c r="X14" s="74"/>
      <c r="Y14" s="72"/>
    </row>
    <row r="15" spans="1:25" ht="15.75" customHeight="1" thickBot="1">
      <c r="A15" s="76"/>
      <c r="B15" s="77"/>
      <c r="C15" s="78"/>
      <c r="D15" s="79"/>
      <c r="E15" s="76"/>
      <c r="F15" s="72"/>
      <c r="G15" s="72"/>
      <c r="H15" s="80"/>
      <c r="I15" s="76"/>
      <c r="J15" s="76"/>
      <c r="K15" s="72"/>
      <c r="L15" s="72"/>
      <c r="M15" s="72"/>
      <c r="N15" s="72"/>
      <c r="O15" s="72"/>
      <c r="P15" s="72"/>
      <c r="Q15" s="72"/>
      <c r="R15" s="81"/>
      <c r="S15" s="81"/>
      <c r="T15" s="81"/>
      <c r="U15" s="81"/>
      <c r="V15" s="72"/>
      <c r="W15" s="73"/>
      <c r="X15" s="74"/>
      <c r="Y15" s="72"/>
    </row>
    <row r="16" spans="11:13" ht="13.5" customHeight="1">
      <c r="K16" s="420" t="s">
        <v>105</v>
      </c>
      <c r="L16" s="462"/>
      <c r="M16" s="98">
        <v>0</v>
      </c>
    </row>
    <row r="17" ht="12.75" customHeight="1"/>
    <row r="18" ht="12.75" customHeight="1"/>
    <row r="19" spans="1:22" ht="10.5" customHeight="1">
      <c r="A19" s="463"/>
      <c r="B19" s="463"/>
      <c r="C19" s="463"/>
      <c r="D19" s="463"/>
      <c r="E19" s="463"/>
      <c r="F19" s="463"/>
      <c r="G19" s="463"/>
      <c r="H19" s="463"/>
      <c r="I19" s="463"/>
      <c r="J19" s="463"/>
      <c r="K19" s="463"/>
      <c r="L19" s="463"/>
      <c r="M19" s="463"/>
      <c r="N19" s="463"/>
      <c r="O19" s="463"/>
      <c r="P19" s="463"/>
      <c r="Q19" s="463"/>
      <c r="R19" s="463"/>
      <c r="S19" s="463"/>
      <c r="T19" s="463"/>
      <c r="U19" s="463"/>
      <c r="V19" s="463"/>
    </row>
  </sheetData>
  <sheetProtection/>
  <mergeCells count="39">
    <mergeCell ref="K16:L16"/>
    <mergeCell ref="A19:V19"/>
    <mergeCell ref="A11:B11"/>
    <mergeCell ref="A12:B12"/>
    <mergeCell ref="A13:B13"/>
    <mergeCell ref="D6:D10"/>
    <mergeCell ref="Z6:Z10"/>
    <mergeCell ref="W7:W10"/>
    <mergeCell ref="F6:F10"/>
    <mergeCell ref="G6:G10"/>
    <mergeCell ref="A6:A10"/>
    <mergeCell ref="B6:B10"/>
    <mergeCell ref="C6:C10"/>
    <mergeCell ref="I6:J6"/>
    <mergeCell ref="Y8:Y10"/>
    <mergeCell ref="Q6:R6"/>
    <mergeCell ref="O7:O10"/>
    <mergeCell ref="P7:P10"/>
    <mergeCell ref="U6:V6"/>
    <mergeCell ref="S6:T6"/>
    <mergeCell ref="W6:Y6"/>
    <mergeCell ref="X7:Y7"/>
    <mergeCell ref="X8:X10"/>
    <mergeCell ref="V7:V10"/>
    <mergeCell ref="I7:I10"/>
    <mergeCell ref="J7:J10"/>
    <mergeCell ref="U7:U10"/>
    <mergeCell ref="S7:S10"/>
    <mergeCell ref="T7:T10"/>
    <mergeCell ref="N7:N10"/>
    <mergeCell ref="M7:M10"/>
    <mergeCell ref="K6:K10"/>
    <mergeCell ref="E6:E10"/>
    <mergeCell ref="Q7:Q10"/>
    <mergeCell ref="R7:R10"/>
    <mergeCell ref="L6:L10"/>
    <mergeCell ref="M6:N6"/>
    <mergeCell ref="H6:H10"/>
    <mergeCell ref="O6:P6"/>
  </mergeCells>
  <printOptions/>
  <pageMargins left="0.17" right="0.16" top="0.74" bottom="1" header="0.5" footer="0.5"/>
  <pageSetup fitToHeight="1" fitToWidth="1" horizontalDpi="1200" verticalDpi="1200" orientation="landscape" paperSize="9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0"/>
  <sheetViews>
    <sheetView showZeros="0" view="pageBreakPreview" zoomScale="60" zoomScaleNormal="90" zoomScalePageLayoutView="0" workbookViewId="0" topLeftCell="A4">
      <selection activeCell="B9" sqref="B9"/>
    </sheetView>
  </sheetViews>
  <sheetFormatPr defaultColWidth="9.00390625" defaultRowHeight="12.75"/>
  <cols>
    <col min="1" max="1" width="28.125" style="0" customWidth="1"/>
    <col min="2" max="2" width="18.875" style="0" customWidth="1"/>
    <col min="3" max="3" width="20.625" style="0" customWidth="1"/>
    <col min="4" max="4" width="21.625" style="0" customWidth="1"/>
    <col min="5" max="5" width="18.625" style="0" customWidth="1"/>
    <col min="6" max="7" width="18.875" style="0" customWidth="1"/>
    <col min="8" max="9" width="19.00390625" style="0" customWidth="1"/>
    <col min="10" max="10" width="18.375" style="0" customWidth="1"/>
    <col min="11" max="11" width="12.125" style="0" customWidth="1"/>
    <col min="12" max="12" width="20.25390625" style="0" customWidth="1"/>
    <col min="13" max="13" width="18.625" style="0" customWidth="1"/>
    <col min="14" max="14" width="21.625" style="0" customWidth="1"/>
  </cols>
  <sheetData>
    <row r="2" ht="18">
      <c r="A2" s="28" t="s">
        <v>125</v>
      </c>
    </row>
    <row r="4" spans="1:16" s="32" customFormat="1" ht="15">
      <c r="A4" s="42"/>
      <c r="B4" s="43"/>
      <c r="C4" s="44"/>
      <c r="D4" s="44"/>
      <c r="E4" s="44"/>
      <c r="F4" s="44"/>
      <c r="G4" s="44"/>
      <c r="H4" s="29"/>
      <c r="I4" s="29"/>
      <c r="J4" s="29"/>
      <c r="K4" s="29"/>
      <c r="L4" s="29"/>
      <c r="M4" s="29"/>
      <c r="N4" s="29"/>
      <c r="O4" s="45"/>
      <c r="P4" s="45"/>
    </row>
    <row r="5" ht="15.75" thickBot="1">
      <c r="N5" s="84" t="s">
        <v>49</v>
      </c>
    </row>
    <row r="6" spans="1:14" s="46" customFormat="1" ht="27.75" customHeight="1" thickBot="1">
      <c r="A6" s="487" t="s">
        <v>46</v>
      </c>
      <c r="B6" s="490" t="s">
        <v>137</v>
      </c>
      <c r="C6" s="491"/>
      <c r="D6" s="480" t="s">
        <v>5</v>
      </c>
      <c r="E6" s="481"/>
      <c r="F6" s="482"/>
      <c r="G6" s="489" t="s">
        <v>6</v>
      </c>
      <c r="H6" s="481"/>
      <c r="I6" s="482"/>
      <c r="J6" s="485" t="s">
        <v>129</v>
      </c>
      <c r="K6" s="486"/>
      <c r="L6" s="492" t="s">
        <v>39</v>
      </c>
      <c r="M6" s="485" t="s">
        <v>123</v>
      </c>
      <c r="N6" s="486"/>
    </row>
    <row r="7" spans="1:14" s="46" customFormat="1" ht="51.75" thickBot="1">
      <c r="A7" s="488"/>
      <c r="B7" s="288" t="s">
        <v>4</v>
      </c>
      <c r="C7" s="289" t="s">
        <v>38</v>
      </c>
      <c r="D7" s="290" t="s">
        <v>67</v>
      </c>
      <c r="E7" s="291" t="s">
        <v>40</v>
      </c>
      <c r="F7" s="292" t="s">
        <v>138</v>
      </c>
      <c r="G7" s="293" t="s">
        <v>67</v>
      </c>
      <c r="H7" s="291" t="s">
        <v>40</v>
      </c>
      <c r="I7" s="294" t="s">
        <v>138</v>
      </c>
      <c r="J7" s="295" t="s">
        <v>4</v>
      </c>
      <c r="K7" s="296" t="s">
        <v>38</v>
      </c>
      <c r="L7" s="493"/>
      <c r="M7" s="297" t="s">
        <v>69</v>
      </c>
      <c r="N7" s="298" t="s">
        <v>68</v>
      </c>
    </row>
    <row r="8" spans="1:14" s="48" customFormat="1" ht="25.5">
      <c r="A8" s="206" t="s">
        <v>111</v>
      </c>
      <c r="B8" s="210">
        <f>SUM('раздел I'!F11)</f>
        <v>0</v>
      </c>
      <c r="C8" s="221">
        <f>SUM('раздел I'!G11)</f>
        <v>0</v>
      </c>
      <c r="D8" s="227">
        <v>0</v>
      </c>
      <c r="E8" s="200">
        <v>0</v>
      </c>
      <c r="F8" s="228">
        <f>SUM('раздел I'!I11,'раздел I'!K11)</f>
        <v>0</v>
      </c>
      <c r="G8" s="224">
        <v>0</v>
      </c>
      <c r="H8" s="200">
        <v>0</v>
      </c>
      <c r="I8" s="233">
        <f>SUM('раздел I'!M11)</f>
        <v>0</v>
      </c>
      <c r="J8" s="227">
        <f>SUM(B8,F8)-IF('раздел I'!M11="",0,I8)</f>
        <v>0</v>
      </c>
      <c r="K8" s="228">
        <f>SUM('раздел I'!O11)</f>
        <v>0</v>
      </c>
      <c r="L8" s="239">
        <f>J8-B8</f>
        <v>0</v>
      </c>
      <c r="M8" s="236">
        <v>0</v>
      </c>
      <c r="N8" s="202">
        <v>0</v>
      </c>
    </row>
    <row r="9" spans="1:14" s="48" customFormat="1" ht="76.5">
      <c r="A9" s="207" t="s">
        <v>114</v>
      </c>
      <c r="B9" s="211">
        <f>SUM('раздел II'!J13)</f>
        <v>9600000</v>
      </c>
      <c r="C9" s="222">
        <f>SUM('раздел II'!K13)</f>
        <v>0</v>
      </c>
      <c r="D9" s="229">
        <v>0</v>
      </c>
      <c r="E9" s="199">
        <v>0</v>
      </c>
      <c r="F9" s="230">
        <f>SUM('раздел II'!M13)</f>
        <v>0</v>
      </c>
      <c r="G9" s="225">
        <v>9600000</v>
      </c>
      <c r="H9" s="199">
        <v>0</v>
      </c>
      <c r="I9" s="234">
        <f>SUM('раздел II'!O13,'раздел II'!Q13)</f>
        <v>0</v>
      </c>
      <c r="J9" s="227">
        <f>SUM(B9,F9)-IF(I9="",0,I9)</f>
        <v>9600000</v>
      </c>
      <c r="K9" s="228">
        <f>'раздел II'!S13</f>
        <v>0</v>
      </c>
      <c r="L9" s="239">
        <f>J9-B9</f>
        <v>0</v>
      </c>
      <c r="M9" s="237">
        <v>0</v>
      </c>
      <c r="N9" s="203">
        <v>0</v>
      </c>
    </row>
    <row r="10" spans="1:14" s="48" customFormat="1" ht="51">
      <c r="A10" s="207" t="s">
        <v>112</v>
      </c>
      <c r="B10" s="211">
        <f>SUM('раздел III'!K13)</f>
        <v>0</v>
      </c>
      <c r="C10" s="222">
        <f>SUM('раздел III'!L13)</f>
        <v>0</v>
      </c>
      <c r="D10" s="229">
        <v>0</v>
      </c>
      <c r="E10" s="199">
        <v>0</v>
      </c>
      <c r="F10" s="230">
        <f>SUM('раздел III'!N13)</f>
        <v>0</v>
      </c>
      <c r="G10" s="225">
        <v>0</v>
      </c>
      <c r="H10" s="199">
        <v>0</v>
      </c>
      <c r="I10" s="234">
        <f>SUM('раздел III'!P13,'раздел III'!R13)</f>
        <v>0</v>
      </c>
      <c r="J10" s="227">
        <f>SUM(B10,F10)-IF(I10="",0,I10)</f>
        <v>0</v>
      </c>
      <c r="K10" s="228">
        <f>'раздел III'!T13</f>
        <v>0</v>
      </c>
      <c r="L10" s="239">
        <f>J10-B10</f>
        <v>0</v>
      </c>
      <c r="M10" s="237">
        <v>0</v>
      </c>
      <c r="N10" s="203">
        <v>0</v>
      </c>
    </row>
    <row r="11" spans="1:14" s="48" customFormat="1" ht="51">
      <c r="A11" s="207" t="s">
        <v>115</v>
      </c>
      <c r="B11" s="211">
        <f>SUM('раздел IV'!J18)</f>
        <v>0</v>
      </c>
      <c r="C11" s="222">
        <f>SUM('раздел IV'!K18)</f>
        <v>0</v>
      </c>
      <c r="D11" s="229">
        <v>0</v>
      </c>
      <c r="E11" s="199">
        <v>0</v>
      </c>
      <c r="F11" s="230">
        <f>SUM('раздел IV'!M18)</f>
        <v>25000000</v>
      </c>
      <c r="G11" s="225">
        <v>0</v>
      </c>
      <c r="H11" s="199">
        <v>0</v>
      </c>
      <c r="I11" s="234">
        <f>SUM('раздел IV'!O18,'раздел IV'!Q18)</f>
        <v>20000000</v>
      </c>
      <c r="J11" s="227">
        <f>SUM(B11,F11)-IF(I11="",0,I11)</f>
        <v>5000000</v>
      </c>
      <c r="K11" s="228">
        <f>'раздел IV'!W18</f>
        <v>0</v>
      </c>
      <c r="L11" s="239">
        <f>J11-B11</f>
        <v>5000000</v>
      </c>
      <c r="M11" s="237">
        <v>15000000</v>
      </c>
      <c r="N11" s="203">
        <v>25000000</v>
      </c>
    </row>
    <row r="12" spans="1:14" s="48" customFormat="1" ht="51.75" thickBot="1">
      <c r="A12" s="208" t="s">
        <v>113</v>
      </c>
      <c r="B12" s="212">
        <f>SUM('раздел V'!M13)</f>
        <v>0</v>
      </c>
      <c r="C12" s="223">
        <f>SUM('раздел V'!N13)</f>
        <v>0</v>
      </c>
      <c r="D12" s="231">
        <v>0</v>
      </c>
      <c r="E12" s="201">
        <v>0</v>
      </c>
      <c r="F12" s="232">
        <f>SUM('раздел V'!P13)</f>
        <v>0</v>
      </c>
      <c r="G12" s="226">
        <v>0</v>
      </c>
      <c r="H12" s="201">
        <v>0</v>
      </c>
      <c r="I12" s="235">
        <f>SUM('раздел V'!R13,'раздел V'!T13)</f>
        <v>0</v>
      </c>
      <c r="J12" s="227">
        <f>SUM(B12,F12)-IF(I12="",0,I12)</f>
        <v>0</v>
      </c>
      <c r="K12" s="228">
        <f>'раздел V'!V13</f>
        <v>0</v>
      </c>
      <c r="L12" s="239">
        <f>J12-B12</f>
        <v>0</v>
      </c>
      <c r="M12" s="238">
        <v>0</v>
      </c>
      <c r="N12" s="204">
        <v>0</v>
      </c>
    </row>
    <row r="13" spans="1:14" s="48" customFormat="1" ht="24.75" customHeight="1" thickBot="1">
      <c r="A13" s="209" t="s">
        <v>10</v>
      </c>
      <c r="B13" s="205">
        <f aca="true" t="shared" si="0" ref="B13:N13">SUM(B8:B12)</f>
        <v>9600000</v>
      </c>
      <c r="C13" s="205">
        <f t="shared" si="0"/>
        <v>0</v>
      </c>
      <c r="D13" s="205">
        <f t="shared" si="0"/>
        <v>0</v>
      </c>
      <c r="E13" s="205">
        <f t="shared" si="0"/>
        <v>0</v>
      </c>
      <c r="F13" s="205">
        <f t="shared" si="0"/>
        <v>25000000</v>
      </c>
      <c r="G13" s="205">
        <f t="shared" si="0"/>
        <v>9600000</v>
      </c>
      <c r="H13" s="205">
        <f t="shared" si="0"/>
        <v>0</v>
      </c>
      <c r="I13" s="205">
        <f t="shared" si="0"/>
        <v>20000000</v>
      </c>
      <c r="J13" s="205">
        <f t="shared" si="0"/>
        <v>14600000</v>
      </c>
      <c r="K13" s="205">
        <f t="shared" si="0"/>
        <v>0</v>
      </c>
      <c r="L13" s="205">
        <f t="shared" si="0"/>
        <v>5000000</v>
      </c>
      <c r="M13" s="205">
        <f t="shared" si="0"/>
        <v>15000000</v>
      </c>
      <c r="N13" s="205">
        <f t="shared" si="0"/>
        <v>25000000</v>
      </c>
    </row>
    <row r="15" spans="1:10" ht="16.5">
      <c r="A15" s="483"/>
      <c r="B15" s="484"/>
      <c r="C15" s="484"/>
      <c r="D15" s="484"/>
      <c r="E15" s="484"/>
      <c r="F15" s="484"/>
      <c r="G15" s="484"/>
      <c r="H15" s="484"/>
      <c r="I15" s="484"/>
      <c r="J15" s="484"/>
    </row>
    <row r="16" spans="7:10" ht="15.75" thickBot="1">
      <c r="G16" s="84" t="s">
        <v>49</v>
      </c>
      <c r="I16" s="58"/>
      <c r="J16" s="58"/>
    </row>
    <row r="17" spans="2:10" ht="12.75">
      <c r="B17" s="469" t="s">
        <v>70</v>
      </c>
      <c r="C17" s="470"/>
      <c r="D17" s="494" t="s">
        <v>139</v>
      </c>
      <c r="E17" s="477" t="s">
        <v>140</v>
      </c>
      <c r="F17" s="478"/>
      <c r="G17" s="479"/>
      <c r="J17" s="58"/>
    </row>
    <row r="18" spans="2:10" ht="51.75" thickBot="1">
      <c r="B18" s="251" t="s">
        <v>71</v>
      </c>
      <c r="C18" s="252" t="s">
        <v>72</v>
      </c>
      <c r="D18" s="495"/>
      <c r="E18" s="253" t="s">
        <v>79</v>
      </c>
      <c r="F18" s="254" t="s">
        <v>80</v>
      </c>
      <c r="G18" s="255" t="s">
        <v>73</v>
      </c>
      <c r="J18" s="58"/>
    </row>
    <row r="19" spans="2:10" ht="13.5" thickBot="1">
      <c r="B19" s="248"/>
      <c r="C19" s="249"/>
      <c r="D19" s="249"/>
      <c r="E19" s="249" t="e">
        <f>J13/B19</f>
        <v>#DIV/0!</v>
      </c>
      <c r="F19" s="249" t="e">
        <f>J13/C19</f>
        <v>#DIV/0!</v>
      </c>
      <c r="G19" s="250" t="e">
        <f>J13/D19</f>
        <v>#DIV/0!</v>
      </c>
      <c r="J19" s="58"/>
    </row>
    <row r="22" ht="13.5" thickBot="1"/>
    <row r="23" spans="1:4" ht="15.75">
      <c r="A23" s="473" t="s">
        <v>106</v>
      </c>
      <c r="B23" s="474"/>
      <c r="C23" s="99" t="s">
        <v>105</v>
      </c>
      <c r="D23" s="100" t="s">
        <v>107</v>
      </c>
    </row>
    <row r="24" spans="1:4" ht="15">
      <c r="A24" s="475" t="s">
        <v>108</v>
      </c>
      <c r="B24" s="476"/>
      <c r="C24" s="101">
        <v>0</v>
      </c>
      <c r="D24" s="102"/>
    </row>
    <row r="25" spans="1:4" ht="15">
      <c r="A25" s="475" t="s">
        <v>109</v>
      </c>
      <c r="B25" s="476"/>
      <c r="C25" s="101">
        <v>0</v>
      </c>
      <c r="D25" s="102"/>
    </row>
    <row r="26" spans="1:4" ht="15">
      <c r="A26" s="475" t="s">
        <v>101</v>
      </c>
      <c r="B26" s="476"/>
      <c r="C26" s="101">
        <v>0</v>
      </c>
      <c r="D26" s="102"/>
    </row>
    <row r="27" spans="1:4" ht="15.75" thickBot="1">
      <c r="A27" s="471" t="s">
        <v>110</v>
      </c>
      <c r="B27" s="472"/>
      <c r="C27" s="103">
        <v>0</v>
      </c>
      <c r="D27" s="104"/>
    </row>
    <row r="30" spans="1:3" ht="15">
      <c r="A30" t="s">
        <v>141</v>
      </c>
      <c r="C30" s="240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E17:G17"/>
    <mergeCell ref="D6:F6"/>
    <mergeCell ref="A15:J15"/>
    <mergeCell ref="M6:N6"/>
    <mergeCell ref="A6:A7"/>
    <mergeCell ref="G6:I6"/>
    <mergeCell ref="B6:C6"/>
    <mergeCell ref="J6:K6"/>
    <mergeCell ref="L6:L7"/>
    <mergeCell ref="D17:D18"/>
    <mergeCell ref="B17:C17"/>
    <mergeCell ref="A27:B27"/>
    <mergeCell ref="A23:B23"/>
    <mergeCell ref="A24:B24"/>
    <mergeCell ref="A25:B25"/>
    <mergeCell ref="A26:B26"/>
  </mergeCells>
  <printOptions/>
  <pageMargins left="0.48" right="0.17" top="0.25" bottom="0.23" header="0.5" footer="0.5"/>
  <pageSetup fitToHeight="1" fitToWidth="1" horizontalDpi="1200" verticalDpi="1200" orientation="landscape" paperSize="9" scale="52" r:id="rId1"/>
  <ignoredErrors>
    <ignoredError sqref="E19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24"/>
  <sheetViews>
    <sheetView tabSelected="1" view="pageBreakPreview" zoomScale="60" zoomScaleNormal="90" zoomScalePageLayoutView="0" workbookViewId="0" topLeftCell="A1">
      <selection activeCell="E27" sqref="E27"/>
    </sheetView>
  </sheetViews>
  <sheetFormatPr defaultColWidth="9.00390625" defaultRowHeight="12.75"/>
  <cols>
    <col min="1" max="2" width="24.125" style="0" customWidth="1"/>
    <col min="3" max="3" width="21.375" style="0" customWidth="1"/>
    <col min="4" max="5" width="22.375" style="0" customWidth="1"/>
    <col min="6" max="6" width="19.25390625" style="0" customWidth="1"/>
    <col min="7" max="7" width="17.375" style="0" customWidth="1"/>
  </cols>
  <sheetData>
    <row r="2" ht="18">
      <c r="A2" s="28" t="s">
        <v>124</v>
      </c>
    </row>
    <row r="3" spans="1:7" ht="16.5" thickBot="1">
      <c r="A3" s="111"/>
      <c r="B3" s="47"/>
      <c r="D3" s="49"/>
      <c r="E3" s="49"/>
      <c r="F3" s="49"/>
      <c r="G3" s="83" t="s">
        <v>49</v>
      </c>
    </row>
    <row r="4" spans="1:35" ht="13.5" thickBot="1">
      <c r="A4" s="516" t="s">
        <v>46</v>
      </c>
      <c r="B4" s="516"/>
      <c r="C4" s="515" t="s">
        <v>143</v>
      </c>
      <c r="D4" s="514" t="s">
        <v>144</v>
      </c>
      <c r="E4" s="510" t="s">
        <v>138</v>
      </c>
      <c r="F4" s="510"/>
      <c r="G4" s="510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</row>
    <row r="5" spans="1:7" s="48" customFormat="1" ht="13.5" thickBot="1">
      <c r="A5" s="516"/>
      <c r="B5" s="516"/>
      <c r="C5" s="515"/>
      <c r="D5" s="514"/>
      <c r="E5" s="510"/>
      <c r="F5" s="510"/>
      <c r="G5" s="510"/>
    </row>
    <row r="6" spans="1:7" s="48" customFormat="1" ht="13.5" thickBot="1">
      <c r="A6" s="516"/>
      <c r="B6" s="516"/>
      <c r="C6" s="515"/>
      <c r="D6" s="514"/>
      <c r="E6" s="514" t="s">
        <v>44</v>
      </c>
      <c r="F6" s="513" t="s">
        <v>41</v>
      </c>
      <c r="G6" s="513"/>
    </row>
    <row r="7" spans="1:7" s="48" customFormat="1" ht="51.75" thickBot="1">
      <c r="A7" s="516"/>
      <c r="B7" s="516"/>
      <c r="C7" s="515"/>
      <c r="D7" s="514"/>
      <c r="E7" s="514"/>
      <c r="F7" s="196" t="s">
        <v>7</v>
      </c>
      <c r="G7" s="197" t="s">
        <v>57</v>
      </c>
    </row>
    <row r="8" spans="1:7" s="48" customFormat="1" ht="12.75">
      <c r="A8" s="506" t="s">
        <v>111</v>
      </c>
      <c r="B8" s="507"/>
      <c r="C8" s="213">
        <v>0</v>
      </c>
      <c r="D8" s="214">
        <v>0</v>
      </c>
      <c r="E8" s="214">
        <f>F8+G8</f>
        <v>0</v>
      </c>
      <c r="F8" s="215">
        <f>SUM('раздел I'!Q11)</f>
        <v>0</v>
      </c>
      <c r="G8" s="216">
        <f>SUM('раздел I'!R11)</f>
        <v>0</v>
      </c>
    </row>
    <row r="9" spans="1:7" s="48" customFormat="1" ht="36" customHeight="1">
      <c r="A9" s="508" t="s">
        <v>114</v>
      </c>
      <c r="B9" s="509"/>
      <c r="C9" s="213">
        <v>5000</v>
      </c>
      <c r="D9" s="214">
        <v>0</v>
      </c>
      <c r="E9" s="214">
        <f>F9+G9</f>
        <v>0</v>
      </c>
      <c r="F9" s="215">
        <f>SUM('раздел II'!U13)</f>
        <v>0</v>
      </c>
      <c r="G9" s="215">
        <f>SUM('раздел II'!V13)</f>
        <v>0</v>
      </c>
    </row>
    <row r="10" spans="1:7" s="48" customFormat="1" ht="27.75" customHeight="1">
      <c r="A10" s="508" t="s">
        <v>112</v>
      </c>
      <c r="B10" s="509"/>
      <c r="C10" s="213">
        <v>0</v>
      </c>
      <c r="D10" s="214">
        <v>0</v>
      </c>
      <c r="E10" s="214">
        <f>F10+G10</f>
        <v>0</v>
      </c>
      <c r="F10" s="215">
        <f>SUM('раздел III'!V13)</f>
        <v>0</v>
      </c>
      <c r="G10" s="215">
        <f>SUM('раздел III'!W13)</f>
        <v>0</v>
      </c>
    </row>
    <row r="11" spans="1:7" s="48" customFormat="1" ht="24.75" customHeight="1">
      <c r="A11" s="508" t="s">
        <v>115</v>
      </c>
      <c r="B11" s="509"/>
      <c r="C11" s="213">
        <v>0</v>
      </c>
      <c r="D11" s="214">
        <v>0</v>
      </c>
      <c r="E11" s="214">
        <f>F11+G11</f>
        <v>0</v>
      </c>
      <c r="F11" s="215">
        <f>SUM('раздел IV'!T18)</f>
        <v>0</v>
      </c>
      <c r="G11" s="215">
        <f>SUM('раздел IV'!U18)</f>
        <v>0</v>
      </c>
    </row>
    <row r="12" spans="1:7" s="48" customFormat="1" ht="27.75" customHeight="1" thickBot="1">
      <c r="A12" s="517" t="s">
        <v>113</v>
      </c>
      <c r="B12" s="518"/>
      <c r="C12" s="217">
        <v>0</v>
      </c>
      <c r="D12" s="218">
        <v>0</v>
      </c>
      <c r="E12" s="214">
        <f>F12+G12</f>
        <v>0</v>
      </c>
      <c r="F12" s="219">
        <f>SUM('раздел V'!X13)</f>
        <v>0</v>
      </c>
      <c r="G12" s="219">
        <f>SUM('раздел V'!Y13)</f>
        <v>0</v>
      </c>
    </row>
    <row r="13" spans="1:35" s="48" customFormat="1" ht="20.25" customHeight="1" thickBot="1">
      <c r="A13" s="511" t="s">
        <v>10</v>
      </c>
      <c r="B13" s="512"/>
      <c r="C13" s="220">
        <f>SUM(C8:C12)</f>
        <v>5000</v>
      </c>
      <c r="D13" s="220">
        <f>D8+D9+D10+D11+D12</f>
        <v>0</v>
      </c>
      <c r="E13" s="220">
        <f>E8+E9+E10+E11+E12</f>
        <v>0</v>
      </c>
      <c r="F13" s="220">
        <f>F8+F9+F10+F11+F12</f>
        <v>0</v>
      </c>
      <c r="G13" s="220">
        <f>G8+G9+G10+G11+G12</f>
        <v>0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 s="48" customFormat="1" ht="15">
      <c r="A14" s="85"/>
      <c r="B14" s="85"/>
      <c r="C14" s="86"/>
      <c r="D14" s="86"/>
      <c r="E14" s="87"/>
      <c r="F14" s="87"/>
      <c r="G14" s="87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 s="48" customFormat="1" ht="15">
      <c r="A15" s="85"/>
      <c r="B15" s="85"/>
      <c r="C15" s="86"/>
      <c r="D15" s="86"/>
      <c r="E15" s="87"/>
      <c r="F15" s="87"/>
      <c r="G15" s="87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7" spans="5:6" ht="16.5" thickBot="1">
      <c r="E17" s="58"/>
      <c r="F17" s="83" t="s">
        <v>49</v>
      </c>
    </row>
    <row r="18" spans="1:6" ht="15" customHeight="1">
      <c r="A18" s="496" t="s">
        <v>74</v>
      </c>
      <c r="B18" s="497"/>
      <c r="C18" s="497"/>
      <c r="D18" s="500" t="s">
        <v>116</v>
      </c>
      <c r="E18" s="501"/>
      <c r="F18" s="502"/>
    </row>
    <row r="19" spans="1:6" ht="28.5" customHeight="1" thickBot="1">
      <c r="A19" s="498"/>
      <c r="B19" s="499"/>
      <c r="C19" s="499"/>
      <c r="D19" s="503"/>
      <c r="E19" s="504"/>
      <c r="F19" s="505"/>
    </row>
    <row r="20" spans="1:6" ht="115.5" thickBot="1">
      <c r="A20" s="242" t="s">
        <v>69</v>
      </c>
      <c r="B20" s="243" t="s">
        <v>68</v>
      </c>
      <c r="C20" s="244" t="s">
        <v>75</v>
      </c>
      <c r="D20" s="245" t="s">
        <v>77</v>
      </c>
      <c r="E20" s="246" t="s">
        <v>78</v>
      </c>
      <c r="F20" s="247" t="s">
        <v>76</v>
      </c>
    </row>
    <row r="21" spans="1:6" ht="13.5" thickBot="1">
      <c r="A21" s="256"/>
      <c r="B21" s="257"/>
      <c r="C21" s="257"/>
      <c r="D21" s="144" t="e">
        <f>E13/A21</f>
        <v>#DIV/0!</v>
      </c>
      <c r="E21" s="144" t="e">
        <f>E13/B21</f>
        <v>#DIV/0!</v>
      </c>
      <c r="F21" s="145" t="e">
        <f>E13/C21</f>
        <v>#DIV/0!</v>
      </c>
    </row>
    <row r="24" spans="1:3" ht="15">
      <c r="A24" t="s">
        <v>141</v>
      </c>
      <c r="C24" s="240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E4:G5"/>
    <mergeCell ref="A13:B13"/>
    <mergeCell ref="F6:G6"/>
    <mergeCell ref="E6:E7"/>
    <mergeCell ref="C4:C7"/>
    <mergeCell ref="A4:B7"/>
    <mergeCell ref="D4:D7"/>
    <mergeCell ref="A12:B12"/>
    <mergeCell ref="A18:C19"/>
    <mergeCell ref="D18:F19"/>
    <mergeCell ref="A8:B8"/>
    <mergeCell ref="A9:B9"/>
    <mergeCell ref="A10:B10"/>
    <mergeCell ref="A11:B11"/>
  </mergeCells>
  <printOptions/>
  <pageMargins left="0.57" right="0.27" top="0.16" bottom="0.43" header="0.32" footer="0.5"/>
  <pageSetup fitToHeight="1" fitToWidth="1" horizontalDpi="1200" verticalDpi="12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E32"/>
  <sheetViews>
    <sheetView zoomScale="90" zoomScaleNormal="90" zoomScalePageLayoutView="0" workbookViewId="0" topLeftCell="E1">
      <selection activeCell="E23" sqref="E23"/>
    </sheetView>
  </sheetViews>
  <sheetFormatPr defaultColWidth="9.00390625" defaultRowHeight="12.75"/>
  <cols>
    <col min="1" max="1" width="6.25390625" style="0" customWidth="1"/>
    <col min="3" max="3" width="10.125" style="0" customWidth="1"/>
    <col min="4" max="4" width="33.375" style="0" customWidth="1"/>
    <col min="5" max="5" width="34.375" style="0" customWidth="1"/>
    <col min="6" max="6" width="26.00390625" style="0" customWidth="1"/>
    <col min="7" max="7" width="25.875" style="0" customWidth="1"/>
    <col min="8" max="8" width="13.125" style="0" customWidth="1"/>
    <col min="9" max="9" width="34.625" style="0" customWidth="1"/>
    <col min="10" max="10" width="29.875" style="0" customWidth="1"/>
    <col min="11" max="11" width="25.75390625" style="0" customWidth="1"/>
    <col min="12" max="12" width="24.125" style="0" customWidth="1"/>
    <col min="13" max="13" width="14.25390625" style="0" customWidth="1"/>
    <col min="14" max="14" width="34.625" style="0" customWidth="1"/>
    <col min="15" max="15" width="31.125" style="0" customWidth="1"/>
    <col min="16" max="17" width="24.375" style="0" customWidth="1"/>
    <col min="18" max="18" width="13.25390625" style="0" customWidth="1"/>
    <col min="19" max="19" width="42.25390625" style="0" customWidth="1"/>
    <col min="20" max="20" width="35.125" style="0" customWidth="1"/>
    <col min="21" max="21" width="30.75390625" style="0" customWidth="1"/>
    <col min="22" max="22" width="28.375" style="0" customWidth="1"/>
    <col min="23" max="23" width="13.25390625" style="0" customWidth="1"/>
    <col min="24" max="24" width="39.25390625" style="0" customWidth="1"/>
    <col min="25" max="25" width="30.125" style="0" customWidth="1"/>
    <col min="26" max="26" width="25.625" style="0" customWidth="1"/>
    <col min="27" max="27" width="22.00390625" style="0" customWidth="1"/>
    <col min="28" max="28" width="12.00390625" style="0" customWidth="1"/>
    <col min="29" max="30" width="14.25390625" style="0" customWidth="1"/>
  </cols>
  <sheetData>
    <row r="2" spans="1:7" ht="18">
      <c r="A2" s="536" t="s">
        <v>94</v>
      </c>
      <c r="B2" s="536"/>
      <c r="C2" s="536"/>
      <c r="D2" s="536"/>
      <c r="E2" s="536"/>
      <c r="F2" s="536"/>
      <c r="G2" s="536"/>
    </row>
    <row r="3" ht="13.5" thickBot="1"/>
    <row r="4" spans="1:31" ht="13.5" thickBot="1">
      <c r="A4" s="519" t="s">
        <v>96</v>
      </c>
      <c r="B4" s="520"/>
      <c r="C4" s="521"/>
      <c r="D4" s="520" t="s">
        <v>97</v>
      </c>
      <c r="E4" s="520"/>
      <c r="F4" s="520"/>
      <c r="G4" s="520"/>
      <c r="H4" s="520"/>
      <c r="I4" s="519" t="s">
        <v>98</v>
      </c>
      <c r="J4" s="520"/>
      <c r="K4" s="520"/>
      <c r="L4" s="520"/>
      <c r="M4" s="521"/>
      <c r="N4" s="520" t="s">
        <v>37</v>
      </c>
      <c r="O4" s="520"/>
      <c r="P4" s="520"/>
      <c r="Q4" s="520"/>
      <c r="R4" s="520"/>
      <c r="S4" s="526" t="s">
        <v>65</v>
      </c>
      <c r="T4" s="527"/>
      <c r="U4" s="527"/>
      <c r="V4" s="527"/>
      <c r="W4" s="528"/>
      <c r="X4" s="519" t="s">
        <v>99</v>
      </c>
      <c r="Y4" s="520"/>
      <c r="Z4" s="520"/>
      <c r="AA4" s="520"/>
      <c r="AB4" s="521"/>
      <c r="AC4" s="520" t="s">
        <v>100</v>
      </c>
      <c r="AD4" s="520"/>
      <c r="AE4" s="521"/>
    </row>
    <row r="5" spans="1:31" ht="12.75">
      <c r="A5" s="539"/>
      <c r="B5" s="540"/>
      <c r="C5" s="541"/>
      <c r="D5" s="522" t="s">
        <v>109</v>
      </c>
      <c r="E5" s="524" t="s">
        <v>110</v>
      </c>
      <c r="F5" s="524" t="s">
        <v>117</v>
      </c>
      <c r="G5" s="524" t="s">
        <v>108</v>
      </c>
      <c r="H5" s="529" t="s">
        <v>4</v>
      </c>
      <c r="I5" s="522" t="s">
        <v>109</v>
      </c>
      <c r="J5" s="524" t="s">
        <v>110</v>
      </c>
      <c r="K5" s="524" t="s">
        <v>117</v>
      </c>
      <c r="L5" s="524" t="s">
        <v>108</v>
      </c>
      <c r="M5" s="529" t="s">
        <v>4</v>
      </c>
      <c r="N5" s="522" t="s">
        <v>109</v>
      </c>
      <c r="O5" s="524" t="s">
        <v>110</v>
      </c>
      <c r="P5" s="524" t="s">
        <v>117</v>
      </c>
      <c r="Q5" s="524" t="s">
        <v>108</v>
      </c>
      <c r="R5" s="529" t="s">
        <v>4</v>
      </c>
      <c r="S5" s="522" t="s">
        <v>109</v>
      </c>
      <c r="T5" s="524" t="s">
        <v>110</v>
      </c>
      <c r="U5" s="524" t="s">
        <v>117</v>
      </c>
      <c r="V5" s="524" t="s">
        <v>108</v>
      </c>
      <c r="W5" s="529" t="s">
        <v>4</v>
      </c>
      <c r="X5" s="522" t="s">
        <v>109</v>
      </c>
      <c r="Y5" s="524" t="s">
        <v>110</v>
      </c>
      <c r="Z5" s="524" t="s">
        <v>117</v>
      </c>
      <c r="AA5" s="524" t="s">
        <v>108</v>
      </c>
      <c r="AB5" s="529" t="s">
        <v>4</v>
      </c>
      <c r="AC5" s="546" t="s">
        <v>4</v>
      </c>
      <c r="AD5" s="469" t="s">
        <v>102</v>
      </c>
      <c r="AE5" s="545"/>
    </row>
    <row r="6" spans="1:31" ht="13.5" thickBot="1">
      <c r="A6" s="542"/>
      <c r="B6" s="543"/>
      <c r="C6" s="544"/>
      <c r="D6" s="523"/>
      <c r="E6" s="525"/>
      <c r="F6" s="525"/>
      <c r="G6" s="525"/>
      <c r="H6" s="530"/>
      <c r="I6" s="523"/>
      <c r="J6" s="525"/>
      <c r="K6" s="525"/>
      <c r="L6" s="525"/>
      <c r="M6" s="530"/>
      <c r="N6" s="523"/>
      <c r="O6" s="525"/>
      <c r="P6" s="525"/>
      <c r="Q6" s="525"/>
      <c r="R6" s="530"/>
      <c r="S6" s="523"/>
      <c r="T6" s="525"/>
      <c r="U6" s="525"/>
      <c r="V6" s="525"/>
      <c r="W6" s="530"/>
      <c r="X6" s="523"/>
      <c r="Y6" s="525"/>
      <c r="Z6" s="525"/>
      <c r="AA6" s="525"/>
      <c r="AB6" s="530"/>
      <c r="AC6" s="547"/>
      <c r="AD6" s="93" t="s">
        <v>103</v>
      </c>
      <c r="AE6" s="94" t="s">
        <v>8</v>
      </c>
    </row>
    <row r="7" spans="1:31" ht="13.5" thickBot="1">
      <c r="A7" s="92">
        <v>1</v>
      </c>
      <c r="B7" s="537"/>
      <c r="C7" s="538"/>
      <c r="D7" s="273"/>
      <c r="E7" s="274"/>
      <c r="F7" s="274"/>
      <c r="G7" s="274"/>
      <c r="H7" s="275">
        <f>SUM(D7,E7,F7,G7)</f>
        <v>0</v>
      </c>
      <c r="I7" s="273"/>
      <c r="J7" s="274"/>
      <c r="K7" s="274"/>
      <c r="L7" s="274"/>
      <c r="M7" s="275">
        <f>SUM(I7,J7,K7,L7)</f>
        <v>0</v>
      </c>
      <c r="N7" s="273"/>
      <c r="O7" s="274"/>
      <c r="P7" s="274"/>
      <c r="Q7" s="274"/>
      <c r="R7" s="275">
        <f>SUM(N7,O7,P7,Q7)</f>
        <v>0</v>
      </c>
      <c r="S7" s="273"/>
      <c r="T7" s="274"/>
      <c r="U7" s="274"/>
      <c r="V7" s="276"/>
      <c r="W7" s="275">
        <f>SUM(S7,T7,U7,V7)</f>
        <v>0</v>
      </c>
      <c r="X7" s="273"/>
      <c r="Y7" s="274"/>
      <c r="Z7" s="274"/>
      <c r="AA7" s="274"/>
      <c r="AB7" s="275">
        <f>SUM(X7,Y7,Z7,AA7)</f>
        <v>0</v>
      </c>
      <c r="AC7" s="273">
        <f>SUM(AD7,AE7)</f>
        <v>0</v>
      </c>
      <c r="AD7" s="274"/>
      <c r="AE7" s="275"/>
    </row>
    <row r="8" spans="1:31" ht="13.5" thickBot="1">
      <c r="A8" s="92">
        <v>1</v>
      </c>
      <c r="B8" s="534" t="s">
        <v>148</v>
      </c>
      <c r="C8" s="535"/>
      <c r="D8" s="277">
        <v>0</v>
      </c>
      <c r="E8" s="278">
        <v>0</v>
      </c>
      <c r="F8" s="278">
        <v>0</v>
      </c>
      <c r="G8" s="278">
        <v>9600000</v>
      </c>
      <c r="H8" s="275">
        <f>SUM(D8,E8,F8,G8)</f>
        <v>9600000</v>
      </c>
      <c r="I8" s="277">
        <v>0</v>
      </c>
      <c r="J8" s="278">
        <v>0</v>
      </c>
      <c r="K8" s="278">
        <v>17000000</v>
      </c>
      <c r="L8" s="278">
        <v>0</v>
      </c>
      <c r="M8" s="275">
        <f>SUM(I8,J8,K8,L8)</f>
        <v>17000000</v>
      </c>
      <c r="N8" s="277">
        <v>0</v>
      </c>
      <c r="O8" s="278">
        <v>0</v>
      </c>
      <c r="P8" s="278">
        <v>12000000</v>
      </c>
      <c r="Q8" s="278">
        <v>0</v>
      </c>
      <c r="R8" s="275">
        <f>SUM(N8,O8,P8,Q8)</f>
        <v>12000000</v>
      </c>
      <c r="S8" s="280">
        <v>0</v>
      </c>
      <c r="T8" s="281">
        <v>0</v>
      </c>
      <c r="U8" s="281">
        <v>0</v>
      </c>
      <c r="V8" s="282">
        <v>0</v>
      </c>
      <c r="W8" s="275">
        <f>SUM(S8,T8,U8,V8)</f>
        <v>0</v>
      </c>
      <c r="X8" s="277">
        <v>0</v>
      </c>
      <c r="Y8" s="278">
        <v>0</v>
      </c>
      <c r="Z8" s="278">
        <v>5000000</v>
      </c>
      <c r="AA8" s="278">
        <v>9600000</v>
      </c>
      <c r="AB8" s="275">
        <f>SUM(X8,Y8,Z8,AA8)</f>
        <v>14600000</v>
      </c>
      <c r="AC8" s="273">
        <f>SUM(AD8,AE8)</f>
        <v>0</v>
      </c>
      <c r="AD8" s="278">
        <v>0</v>
      </c>
      <c r="AE8" s="279">
        <v>0</v>
      </c>
    </row>
    <row r="9" spans="1:31" ht="14.25" thickBot="1" thickTop="1">
      <c r="A9" s="531" t="s">
        <v>95</v>
      </c>
      <c r="B9" s="532"/>
      <c r="C9" s="533"/>
      <c r="D9" s="95">
        <f aca="true" t="shared" si="0" ref="D9:AE9">SUM(D7:D8)</f>
        <v>0</v>
      </c>
      <c r="E9" s="95">
        <f t="shared" si="0"/>
        <v>0</v>
      </c>
      <c r="F9" s="95">
        <f t="shared" si="0"/>
        <v>0</v>
      </c>
      <c r="G9" s="95">
        <f t="shared" si="0"/>
        <v>9600000</v>
      </c>
      <c r="H9" s="95">
        <f t="shared" si="0"/>
        <v>9600000</v>
      </c>
      <c r="I9" s="95">
        <f t="shared" si="0"/>
        <v>0</v>
      </c>
      <c r="J9" s="95">
        <f t="shared" si="0"/>
        <v>0</v>
      </c>
      <c r="K9" s="95">
        <f t="shared" si="0"/>
        <v>17000000</v>
      </c>
      <c r="L9" s="95">
        <f t="shared" si="0"/>
        <v>0</v>
      </c>
      <c r="M9" s="95">
        <f t="shared" si="0"/>
        <v>17000000</v>
      </c>
      <c r="N9" s="95">
        <f t="shared" si="0"/>
        <v>0</v>
      </c>
      <c r="O9" s="95">
        <f t="shared" si="0"/>
        <v>0</v>
      </c>
      <c r="P9" s="95">
        <f t="shared" si="0"/>
        <v>12000000</v>
      </c>
      <c r="Q9" s="95">
        <f t="shared" si="0"/>
        <v>0</v>
      </c>
      <c r="R9" s="95">
        <f t="shared" si="0"/>
        <v>12000000</v>
      </c>
      <c r="S9" s="95">
        <f t="shared" si="0"/>
        <v>0</v>
      </c>
      <c r="T9" s="95">
        <f t="shared" si="0"/>
        <v>0</v>
      </c>
      <c r="U9" s="95">
        <f t="shared" si="0"/>
        <v>0</v>
      </c>
      <c r="V9" s="95">
        <f t="shared" si="0"/>
        <v>0</v>
      </c>
      <c r="W9" s="275">
        <f t="shared" si="0"/>
        <v>0</v>
      </c>
      <c r="X9" s="95">
        <f t="shared" si="0"/>
        <v>0</v>
      </c>
      <c r="Y9" s="95">
        <f t="shared" si="0"/>
        <v>0</v>
      </c>
      <c r="Z9" s="95">
        <f t="shared" si="0"/>
        <v>5000000</v>
      </c>
      <c r="AA9" s="95">
        <f t="shared" si="0"/>
        <v>9600000</v>
      </c>
      <c r="AB9" s="95">
        <f t="shared" si="0"/>
        <v>14600000</v>
      </c>
      <c r="AC9" s="95">
        <f t="shared" si="0"/>
        <v>0</v>
      </c>
      <c r="AD9" s="95">
        <f t="shared" si="0"/>
        <v>0</v>
      </c>
      <c r="AE9" s="95">
        <f t="shared" si="0"/>
        <v>0</v>
      </c>
    </row>
    <row r="11" ht="13.5" thickBot="1"/>
    <row r="12" spans="1:31" ht="13.5" thickBot="1">
      <c r="A12" s="519" t="s">
        <v>118</v>
      </c>
      <c r="B12" s="520"/>
      <c r="C12" s="521"/>
      <c r="D12" s="520" t="s">
        <v>97</v>
      </c>
      <c r="E12" s="520"/>
      <c r="F12" s="520"/>
      <c r="G12" s="520"/>
      <c r="H12" s="520"/>
      <c r="I12" s="519" t="s">
        <v>98</v>
      </c>
      <c r="J12" s="520"/>
      <c r="K12" s="520"/>
      <c r="L12" s="520"/>
      <c r="M12" s="521"/>
      <c r="N12" s="520" t="s">
        <v>37</v>
      </c>
      <c r="O12" s="520"/>
      <c r="P12" s="520"/>
      <c r="Q12" s="520"/>
      <c r="R12" s="520"/>
      <c r="S12" s="526" t="s">
        <v>65</v>
      </c>
      <c r="T12" s="527"/>
      <c r="U12" s="527"/>
      <c r="V12" s="527"/>
      <c r="W12" s="528"/>
      <c r="X12" s="519" t="s">
        <v>99</v>
      </c>
      <c r="Y12" s="520"/>
      <c r="Z12" s="520"/>
      <c r="AA12" s="520"/>
      <c r="AB12" s="521"/>
      <c r="AC12" s="520" t="s">
        <v>100</v>
      </c>
      <c r="AD12" s="520"/>
      <c r="AE12" s="521"/>
    </row>
    <row r="13" spans="1:31" ht="12.75">
      <c r="A13" s="539"/>
      <c r="B13" s="540"/>
      <c r="C13" s="541"/>
      <c r="D13" s="522" t="s">
        <v>109</v>
      </c>
      <c r="E13" s="524" t="s">
        <v>110</v>
      </c>
      <c r="F13" s="524" t="s">
        <v>117</v>
      </c>
      <c r="G13" s="524" t="s">
        <v>108</v>
      </c>
      <c r="H13" s="529" t="s">
        <v>4</v>
      </c>
      <c r="I13" s="522" t="s">
        <v>109</v>
      </c>
      <c r="J13" s="524" t="s">
        <v>110</v>
      </c>
      <c r="K13" s="524" t="s">
        <v>117</v>
      </c>
      <c r="L13" s="524" t="s">
        <v>108</v>
      </c>
      <c r="M13" s="529" t="s">
        <v>4</v>
      </c>
      <c r="N13" s="522" t="s">
        <v>109</v>
      </c>
      <c r="O13" s="524" t="s">
        <v>110</v>
      </c>
      <c r="P13" s="524" t="s">
        <v>117</v>
      </c>
      <c r="Q13" s="524" t="s">
        <v>108</v>
      </c>
      <c r="R13" s="529" t="s">
        <v>4</v>
      </c>
      <c r="S13" s="522" t="s">
        <v>109</v>
      </c>
      <c r="T13" s="524" t="s">
        <v>110</v>
      </c>
      <c r="U13" s="524" t="s">
        <v>117</v>
      </c>
      <c r="V13" s="524" t="s">
        <v>108</v>
      </c>
      <c r="W13" s="529" t="s">
        <v>4</v>
      </c>
      <c r="X13" s="522" t="s">
        <v>109</v>
      </c>
      <c r="Y13" s="524" t="s">
        <v>110</v>
      </c>
      <c r="Z13" s="524" t="s">
        <v>117</v>
      </c>
      <c r="AA13" s="524" t="s">
        <v>108</v>
      </c>
      <c r="AB13" s="529" t="s">
        <v>4</v>
      </c>
      <c r="AC13" s="546" t="s">
        <v>4</v>
      </c>
      <c r="AD13" s="469" t="s">
        <v>102</v>
      </c>
      <c r="AE13" s="545"/>
    </row>
    <row r="14" spans="1:31" ht="13.5" thickBot="1">
      <c r="A14" s="542"/>
      <c r="B14" s="543"/>
      <c r="C14" s="544"/>
      <c r="D14" s="523"/>
      <c r="E14" s="525"/>
      <c r="F14" s="525"/>
      <c r="G14" s="525"/>
      <c r="H14" s="530"/>
      <c r="I14" s="523"/>
      <c r="J14" s="525"/>
      <c r="K14" s="525"/>
      <c r="L14" s="525"/>
      <c r="M14" s="530"/>
      <c r="N14" s="523"/>
      <c r="O14" s="525"/>
      <c r="P14" s="525"/>
      <c r="Q14" s="525"/>
      <c r="R14" s="530"/>
      <c r="S14" s="523"/>
      <c r="T14" s="525"/>
      <c r="U14" s="525"/>
      <c r="V14" s="525"/>
      <c r="W14" s="530"/>
      <c r="X14" s="523"/>
      <c r="Y14" s="525"/>
      <c r="Z14" s="525"/>
      <c r="AA14" s="525"/>
      <c r="AB14" s="530"/>
      <c r="AC14" s="547"/>
      <c r="AD14" s="93" t="s">
        <v>103</v>
      </c>
      <c r="AE14" s="94" t="s">
        <v>8</v>
      </c>
    </row>
    <row r="15" spans="1:31" ht="13.5" thickBot="1">
      <c r="A15" s="328"/>
      <c r="B15" s="537" t="s">
        <v>148</v>
      </c>
      <c r="C15" s="538"/>
      <c r="D15" s="548"/>
      <c r="E15" s="549"/>
      <c r="F15" s="549"/>
      <c r="G15" s="549"/>
      <c r="H15" s="550">
        <f aca="true" t="shared" si="1" ref="H15:H22">SUM(D15,E15,F15,G15)</f>
        <v>0</v>
      </c>
      <c r="I15" s="548"/>
      <c r="J15" s="274"/>
      <c r="K15" s="274"/>
      <c r="L15" s="274"/>
      <c r="M15" s="275">
        <f aca="true" t="shared" si="2" ref="M15:M22">SUM(I15,J15,K15,L15)</f>
        <v>0</v>
      </c>
      <c r="N15" s="273"/>
      <c r="O15" s="274"/>
      <c r="P15" s="274"/>
      <c r="Q15" s="274"/>
      <c r="R15" s="275">
        <f aca="true" t="shared" si="3" ref="R15:R22">SUM(N15,O15,P15,Q15)</f>
        <v>0</v>
      </c>
      <c r="S15" s="273"/>
      <c r="T15" s="274"/>
      <c r="U15" s="274"/>
      <c r="V15" s="274"/>
      <c r="W15" s="275">
        <f aca="true" t="shared" si="4" ref="W15:W22">SUM(S15,T15,U15,V15)</f>
        <v>0</v>
      </c>
      <c r="X15" s="273"/>
      <c r="Y15" s="274"/>
      <c r="Z15" s="274"/>
      <c r="AA15" s="274"/>
      <c r="AB15" s="275">
        <f aca="true" t="shared" si="5" ref="AB15:AB22">SUM(X15,Y15,Z15,AA15)</f>
        <v>0</v>
      </c>
      <c r="AC15" s="273">
        <f aca="true" t="shared" si="6" ref="AC15:AC22">SUM(AD15,AE15)</f>
        <v>0</v>
      </c>
      <c r="AD15" s="274"/>
      <c r="AE15" s="275"/>
    </row>
    <row r="16" spans="1:31" ht="13.5" thickBot="1">
      <c r="A16" s="92">
        <v>1</v>
      </c>
      <c r="B16" s="537" t="s">
        <v>171</v>
      </c>
      <c r="C16" s="538"/>
      <c r="D16" s="273">
        <v>0</v>
      </c>
      <c r="E16" s="274">
        <v>0</v>
      </c>
      <c r="F16" s="274">
        <v>0</v>
      </c>
      <c r="G16" s="274">
        <v>0</v>
      </c>
      <c r="H16" s="275">
        <f t="shared" si="1"/>
        <v>0</v>
      </c>
      <c r="I16" s="273">
        <v>0</v>
      </c>
      <c r="J16" s="274">
        <v>0</v>
      </c>
      <c r="K16" s="274">
        <v>0</v>
      </c>
      <c r="L16" s="274">
        <v>0</v>
      </c>
      <c r="M16" s="275">
        <f t="shared" si="2"/>
        <v>0</v>
      </c>
      <c r="N16" s="273">
        <v>0</v>
      </c>
      <c r="O16" s="274">
        <v>0</v>
      </c>
      <c r="P16" s="274">
        <v>0</v>
      </c>
      <c r="Q16" s="274">
        <v>0</v>
      </c>
      <c r="R16" s="275">
        <f t="shared" si="3"/>
        <v>0</v>
      </c>
      <c r="S16" s="273">
        <v>0</v>
      </c>
      <c r="T16" s="274">
        <v>0</v>
      </c>
      <c r="U16" s="274">
        <v>0</v>
      </c>
      <c r="V16" s="274">
        <v>0</v>
      </c>
      <c r="W16" s="275">
        <f t="shared" si="4"/>
        <v>0</v>
      </c>
      <c r="X16" s="273">
        <v>0</v>
      </c>
      <c r="Y16" s="274">
        <v>0</v>
      </c>
      <c r="Z16" s="274">
        <v>0</v>
      </c>
      <c r="AA16" s="274">
        <v>0</v>
      </c>
      <c r="AB16" s="275">
        <f t="shared" si="5"/>
        <v>0</v>
      </c>
      <c r="AC16" s="273">
        <f t="shared" si="6"/>
        <v>0</v>
      </c>
      <c r="AD16" s="274">
        <v>0</v>
      </c>
      <c r="AE16" s="275">
        <v>0</v>
      </c>
    </row>
    <row r="17" spans="1:31" ht="14.25" thickBot="1" thickTop="1">
      <c r="A17" s="92">
        <v>2</v>
      </c>
      <c r="B17" s="537" t="s">
        <v>172</v>
      </c>
      <c r="C17" s="538"/>
      <c r="D17" s="273">
        <v>0</v>
      </c>
      <c r="E17" s="274">
        <v>0</v>
      </c>
      <c r="F17" s="274">
        <v>0</v>
      </c>
      <c r="G17" s="274">
        <v>0</v>
      </c>
      <c r="H17" s="275">
        <f t="shared" si="1"/>
        <v>0</v>
      </c>
      <c r="I17" s="273">
        <v>0</v>
      </c>
      <c r="J17" s="274">
        <v>0</v>
      </c>
      <c r="K17" s="274">
        <v>0</v>
      </c>
      <c r="L17" s="274">
        <v>0</v>
      </c>
      <c r="M17" s="275">
        <f t="shared" si="2"/>
        <v>0</v>
      </c>
      <c r="N17" s="273">
        <v>0</v>
      </c>
      <c r="O17" s="274">
        <v>0</v>
      </c>
      <c r="P17" s="274">
        <v>0</v>
      </c>
      <c r="Q17" s="274">
        <v>0</v>
      </c>
      <c r="R17" s="275">
        <f t="shared" si="3"/>
        <v>0</v>
      </c>
      <c r="S17" s="273">
        <v>0</v>
      </c>
      <c r="T17" s="274">
        <v>0</v>
      </c>
      <c r="U17" s="274">
        <v>0</v>
      </c>
      <c r="V17" s="274">
        <v>0</v>
      </c>
      <c r="W17" s="275">
        <f t="shared" si="4"/>
        <v>0</v>
      </c>
      <c r="X17" s="273">
        <v>0</v>
      </c>
      <c r="Y17" s="274">
        <v>0</v>
      </c>
      <c r="Z17" s="274">
        <v>0</v>
      </c>
      <c r="AA17" s="274">
        <v>0</v>
      </c>
      <c r="AB17" s="275">
        <f t="shared" si="5"/>
        <v>0</v>
      </c>
      <c r="AC17" s="273">
        <f t="shared" si="6"/>
        <v>0</v>
      </c>
      <c r="AD17" s="274">
        <v>0</v>
      </c>
      <c r="AE17" s="275">
        <v>0</v>
      </c>
    </row>
    <row r="18" spans="1:31" ht="12.75">
      <c r="A18" s="92">
        <v>3</v>
      </c>
      <c r="B18" s="537" t="s">
        <v>167</v>
      </c>
      <c r="C18" s="538"/>
      <c r="D18" s="273">
        <v>0</v>
      </c>
      <c r="E18" s="274">
        <v>0</v>
      </c>
      <c r="F18" s="274">
        <v>0</v>
      </c>
      <c r="G18" s="274">
        <v>0</v>
      </c>
      <c r="H18" s="275">
        <f t="shared" si="1"/>
        <v>0</v>
      </c>
      <c r="I18" s="273">
        <v>0</v>
      </c>
      <c r="J18" s="274">
        <v>0</v>
      </c>
      <c r="K18" s="274">
        <v>8000000</v>
      </c>
      <c r="L18" s="274">
        <v>0</v>
      </c>
      <c r="M18" s="275">
        <f t="shared" si="2"/>
        <v>8000000</v>
      </c>
      <c r="N18" s="273">
        <v>0</v>
      </c>
      <c r="O18" s="274">
        <v>0</v>
      </c>
      <c r="P18" s="274">
        <v>8000000</v>
      </c>
      <c r="Q18" s="274">
        <v>0</v>
      </c>
      <c r="R18" s="275">
        <f t="shared" si="3"/>
        <v>8000000</v>
      </c>
      <c r="S18" s="273">
        <v>0</v>
      </c>
      <c r="T18" s="274">
        <v>0</v>
      </c>
      <c r="U18" s="274">
        <v>0</v>
      </c>
      <c r="V18" s="274">
        <v>0</v>
      </c>
      <c r="W18" s="275">
        <f t="shared" si="4"/>
        <v>0</v>
      </c>
      <c r="X18" s="273">
        <v>0</v>
      </c>
      <c r="Y18" s="274">
        <v>0</v>
      </c>
      <c r="Z18" s="274">
        <v>0</v>
      </c>
      <c r="AA18" s="274">
        <v>0</v>
      </c>
      <c r="AB18" s="275">
        <f t="shared" si="5"/>
        <v>0</v>
      </c>
      <c r="AC18" s="273">
        <f t="shared" si="6"/>
        <v>0</v>
      </c>
      <c r="AD18" s="274">
        <v>0</v>
      </c>
      <c r="AE18" s="275">
        <v>0</v>
      </c>
    </row>
    <row r="19" spans="1:31" ht="13.5" thickBot="1">
      <c r="A19" s="92">
        <v>4</v>
      </c>
      <c r="B19" s="537" t="s">
        <v>173</v>
      </c>
      <c r="C19" s="538"/>
      <c r="D19" s="273">
        <v>0</v>
      </c>
      <c r="E19" s="274">
        <v>0</v>
      </c>
      <c r="F19" s="274">
        <v>0</v>
      </c>
      <c r="G19" s="274">
        <v>0</v>
      </c>
      <c r="H19" s="275">
        <f t="shared" si="1"/>
        <v>0</v>
      </c>
      <c r="I19" s="273">
        <v>0</v>
      </c>
      <c r="J19" s="274">
        <v>0</v>
      </c>
      <c r="K19" s="274">
        <v>0</v>
      </c>
      <c r="L19" s="274">
        <v>0</v>
      </c>
      <c r="M19" s="275">
        <f t="shared" si="2"/>
        <v>0</v>
      </c>
      <c r="N19" s="273">
        <v>0</v>
      </c>
      <c r="O19" s="274">
        <v>0</v>
      </c>
      <c r="P19" s="274">
        <v>0</v>
      </c>
      <c r="Q19" s="274">
        <v>0</v>
      </c>
      <c r="R19" s="275">
        <f t="shared" si="3"/>
        <v>0</v>
      </c>
      <c r="S19" s="273">
        <v>0</v>
      </c>
      <c r="T19" s="274">
        <v>0</v>
      </c>
      <c r="U19" s="274">
        <v>0</v>
      </c>
      <c r="V19" s="274">
        <v>0</v>
      </c>
      <c r="W19" s="275">
        <f t="shared" si="4"/>
        <v>0</v>
      </c>
      <c r="X19" s="273">
        <v>0</v>
      </c>
      <c r="Y19" s="274">
        <v>0</v>
      </c>
      <c r="Z19" s="274">
        <v>0</v>
      </c>
      <c r="AA19" s="274">
        <v>0</v>
      </c>
      <c r="AB19" s="275">
        <f t="shared" si="5"/>
        <v>0</v>
      </c>
      <c r="AC19" s="273">
        <f t="shared" si="6"/>
        <v>0</v>
      </c>
      <c r="AD19" s="274">
        <v>0</v>
      </c>
      <c r="AE19" s="275">
        <v>0</v>
      </c>
    </row>
    <row r="20" spans="1:31" ht="13.5" thickBot="1">
      <c r="A20" s="92">
        <v>5</v>
      </c>
      <c r="B20" s="537" t="s">
        <v>174</v>
      </c>
      <c r="C20" s="538"/>
      <c r="D20" s="273">
        <v>0</v>
      </c>
      <c r="E20" s="274">
        <v>0</v>
      </c>
      <c r="F20" s="274">
        <v>0</v>
      </c>
      <c r="G20" s="274">
        <v>0</v>
      </c>
      <c r="H20" s="275">
        <f t="shared" si="1"/>
        <v>0</v>
      </c>
      <c r="I20" s="273">
        <v>0</v>
      </c>
      <c r="J20" s="274">
        <v>0</v>
      </c>
      <c r="K20" s="274">
        <v>0</v>
      </c>
      <c r="L20" s="274">
        <v>0</v>
      </c>
      <c r="M20" s="275">
        <f t="shared" si="2"/>
        <v>0</v>
      </c>
      <c r="N20" s="273">
        <v>0</v>
      </c>
      <c r="O20" s="274">
        <v>0</v>
      </c>
      <c r="P20" s="274">
        <v>0</v>
      </c>
      <c r="Q20" s="274">
        <v>0</v>
      </c>
      <c r="R20" s="275">
        <f t="shared" si="3"/>
        <v>0</v>
      </c>
      <c r="S20" s="273">
        <v>0</v>
      </c>
      <c r="T20" s="274">
        <v>0</v>
      </c>
      <c r="U20" s="274">
        <v>0</v>
      </c>
      <c r="V20" s="274">
        <v>0</v>
      </c>
      <c r="W20" s="275">
        <f t="shared" si="4"/>
        <v>0</v>
      </c>
      <c r="X20" s="273">
        <v>0</v>
      </c>
      <c r="Y20" s="274">
        <v>0</v>
      </c>
      <c r="Z20" s="274">
        <v>0</v>
      </c>
      <c r="AA20" s="274">
        <v>0</v>
      </c>
      <c r="AB20" s="275">
        <f t="shared" si="5"/>
        <v>0</v>
      </c>
      <c r="AC20" s="273">
        <f t="shared" si="6"/>
        <v>0</v>
      </c>
      <c r="AD20" s="274">
        <v>0</v>
      </c>
      <c r="AE20" s="275">
        <v>0</v>
      </c>
    </row>
    <row r="21" spans="1:31" ht="12.75">
      <c r="A21" s="92">
        <v>6</v>
      </c>
      <c r="B21" s="537" t="s">
        <v>175</v>
      </c>
      <c r="C21" s="538"/>
      <c r="D21" s="273">
        <v>0</v>
      </c>
      <c r="E21" s="274">
        <v>0</v>
      </c>
      <c r="F21" s="274">
        <v>0</v>
      </c>
      <c r="G21" s="274">
        <v>0</v>
      </c>
      <c r="H21" s="275">
        <f t="shared" si="1"/>
        <v>0</v>
      </c>
      <c r="I21" s="273">
        <v>0</v>
      </c>
      <c r="J21" s="274">
        <v>0</v>
      </c>
      <c r="K21" s="274">
        <v>0</v>
      </c>
      <c r="L21" s="274">
        <v>0</v>
      </c>
      <c r="M21" s="275">
        <f t="shared" si="2"/>
        <v>0</v>
      </c>
      <c r="N21" s="273">
        <v>0</v>
      </c>
      <c r="O21" s="274">
        <v>0</v>
      </c>
      <c r="P21" s="274">
        <v>0</v>
      </c>
      <c r="Q21" s="274">
        <v>0</v>
      </c>
      <c r="R21" s="275">
        <f t="shared" si="3"/>
        <v>0</v>
      </c>
      <c r="S21" s="273">
        <v>0</v>
      </c>
      <c r="T21" s="274">
        <v>0</v>
      </c>
      <c r="U21" s="274">
        <v>0</v>
      </c>
      <c r="V21" s="274">
        <v>0</v>
      </c>
      <c r="W21" s="275">
        <f t="shared" si="4"/>
        <v>0</v>
      </c>
      <c r="X21" s="273">
        <v>0</v>
      </c>
      <c r="Y21" s="274">
        <v>0</v>
      </c>
      <c r="Z21" s="274">
        <v>0</v>
      </c>
      <c r="AA21" s="274">
        <v>0</v>
      </c>
      <c r="AB21" s="275">
        <f t="shared" si="5"/>
        <v>0</v>
      </c>
      <c r="AC21" s="273">
        <f t="shared" si="6"/>
        <v>0</v>
      </c>
      <c r="AD21" s="274">
        <v>0</v>
      </c>
      <c r="AE21" s="275">
        <v>0</v>
      </c>
    </row>
    <row r="22" spans="1:31" ht="13.5" thickBot="1">
      <c r="A22" s="92">
        <v>7</v>
      </c>
      <c r="B22" s="534" t="s">
        <v>176</v>
      </c>
      <c r="C22" s="535"/>
      <c r="D22" s="277">
        <v>0</v>
      </c>
      <c r="E22" s="278">
        <v>0</v>
      </c>
      <c r="F22" s="278">
        <v>0</v>
      </c>
      <c r="G22" s="278">
        <v>0</v>
      </c>
      <c r="H22" s="275">
        <f t="shared" si="1"/>
        <v>0</v>
      </c>
      <c r="I22" s="277">
        <v>0</v>
      </c>
      <c r="J22" s="278">
        <v>0</v>
      </c>
      <c r="K22" s="278">
        <v>0</v>
      </c>
      <c r="L22" s="278">
        <v>0</v>
      </c>
      <c r="M22" s="275">
        <f t="shared" si="2"/>
        <v>0</v>
      </c>
      <c r="N22" s="277">
        <v>0</v>
      </c>
      <c r="O22" s="278">
        <v>0</v>
      </c>
      <c r="P22" s="278">
        <v>0</v>
      </c>
      <c r="Q22" s="278">
        <v>0</v>
      </c>
      <c r="R22" s="275">
        <f t="shared" si="3"/>
        <v>0</v>
      </c>
      <c r="S22" s="280">
        <v>0</v>
      </c>
      <c r="T22" s="281">
        <v>0</v>
      </c>
      <c r="U22" s="281">
        <v>0</v>
      </c>
      <c r="V22" s="281">
        <v>0</v>
      </c>
      <c r="W22" s="275">
        <f t="shared" si="4"/>
        <v>0</v>
      </c>
      <c r="X22" s="277">
        <v>0</v>
      </c>
      <c r="Y22" s="278">
        <v>0</v>
      </c>
      <c r="Z22" s="278">
        <v>0</v>
      </c>
      <c r="AA22" s="278">
        <v>0</v>
      </c>
      <c r="AB22" s="275">
        <f t="shared" si="5"/>
        <v>0</v>
      </c>
      <c r="AC22" s="273">
        <f t="shared" si="6"/>
        <v>0</v>
      </c>
      <c r="AD22" s="278">
        <v>0</v>
      </c>
      <c r="AE22" s="279">
        <v>0</v>
      </c>
    </row>
    <row r="23" spans="1:31" ht="14.25" customHeight="1" thickBot="1" thickTop="1">
      <c r="A23" s="531" t="s">
        <v>95</v>
      </c>
      <c r="B23" s="532"/>
      <c r="C23" s="533"/>
      <c r="D23" s="95">
        <f aca="true" t="shared" si="7" ref="D23:AE23">SUM(D15:D22)</f>
        <v>0</v>
      </c>
      <c r="E23" s="95">
        <f t="shared" si="7"/>
        <v>0</v>
      </c>
      <c r="F23" s="95">
        <f t="shared" si="7"/>
        <v>0</v>
      </c>
      <c r="G23" s="95">
        <f t="shared" si="7"/>
        <v>0</v>
      </c>
      <c r="H23" s="95">
        <f t="shared" si="7"/>
        <v>0</v>
      </c>
      <c r="I23" s="95">
        <f t="shared" si="7"/>
        <v>0</v>
      </c>
      <c r="J23" s="95">
        <f t="shared" si="7"/>
        <v>0</v>
      </c>
      <c r="K23" s="95">
        <f t="shared" si="7"/>
        <v>8000000</v>
      </c>
      <c r="L23" s="95">
        <f t="shared" si="7"/>
        <v>0</v>
      </c>
      <c r="M23" s="95">
        <f t="shared" si="7"/>
        <v>8000000</v>
      </c>
      <c r="N23" s="95">
        <f t="shared" si="7"/>
        <v>0</v>
      </c>
      <c r="O23" s="95">
        <f t="shared" si="7"/>
        <v>0</v>
      </c>
      <c r="P23" s="95">
        <f t="shared" si="7"/>
        <v>8000000</v>
      </c>
      <c r="Q23" s="95">
        <f t="shared" si="7"/>
        <v>0</v>
      </c>
      <c r="R23" s="95">
        <f t="shared" si="7"/>
        <v>8000000</v>
      </c>
      <c r="S23" s="95">
        <f t="shared" si="7"/>
        <v>0</v>
      </c>
      <c r="T23" s="95">
        <f t="shared" si="7"/>
        <v>0</v>
      </c>
      <c r="U23" s="95">
        <f t="shared" si="7"/>
        <v>0</v>
      </c>
      <c r="V23" s="95">
        <f t="shared" si="7"/>
        <v>0</v>
      </c>
      <c r="W23" s="95">
        <f t="shared" si="7"/>
        <v>0</v>
      </c>
      <c r="X23" s="95">
        <f t="shared" si="7"/>
        <v>0</v>
      </c>
      <c r="Y23" s="95">
        <f t="shared" si="7"/>
        <v>0</v>
      </c>
      <c r="Z23" s="95">
        <f t="shared" si="7"/>
        <v>0</v>
      </c>
      <c r="AA23" s="95">
        <f t="shared" si="7"/>
        <v>0</v>
      </c>
      <c r="AB23" s="95">
        <f t="shared" si="7"/>
        <v>0</v>
      </c>
      <c r="AC23" s="95">
        <f t="shared" si="7"/>
        <v>0</v>
      </c>
      <c r="AD23" s="95">
        <f t="shared" si="7"/>
        <v>0</v>
      </c>
      <c r="AE23" s="95">
        <f t="shared" si="7"/>
        <v>0</v>
      </c>
    </row>
    <row r="24" ht="12.75" customHeight="1"/>
    <row r="25" ht="13.5" customHeight="1"/>
    <row r="26" spans="1:31" ht="13.5" customHeight="1">
      <c r="A26" s="519" t="s">
        <v>126</v>
      </c>
      <c r="B26" s="520"/>
      <c r="C26" s="521"/>
      <c r="D26" s="520" t="s">
        <v>97</v>
      </c>
      <c r="E26" s="520"/>
      <c r="F26" s="520"/>
      <c r="G26" s="520"/>
      <c r="H26" s="520"/>
      <c r="I26" s="519" t="s">
        <v>98</v>
      </c>
      <c r="J26" s="520"/>
      <c r="K26" s="520"/>
      <c r="L26" s="520"/>
      <c r="M26" s="521"/>
      <c r="N26" s="520" t="s">
        <v>37</v>
      </c>
      <c r="O26" s="520"/>
      <c r="P26" s="520"/>
      <c r="Q26" s="520"/>
      <c r="R26" s="520"/>
      <c r="S26" s="526" t="s">
        <v>65</v>
      </c>
      <c r="T26" s="527"/>
      <c r="U26" s="527"/>
      <c r="V26" s="527"/>
      <c r="W26" s="528"/>
      <c r="X26" s="519" t="s">
        <v>99</v>
      </c>
      <c r="Y26" s="520"/>
      <c r="Z26" s="520"/>
      <c r="AA26" s="520"/>
      <c r="AB26" s="521"/>
      <c r="AC26" s="520" t="s">
        <v>100</v>
      </c>
      <c r="AD26" s="520"/>
      <c r="AE26" s="521"/>
    </row>
    <row r="27" spans="1:31" ht="12.75" customHeight="1">
      <c r="A27" s="539"/>
      <c r="B27" s="540"/>
      <c r="C27" s="541"/>
      <c r="D27" s="522" t="s">
        <v>109</v>
      </c>
      <c r="E27" s="524" t="s">
        <v>110</v>
      </c>
      <c r="F27" s="524" t="s">
        <v>117</v>
      </c>
      <c r="G27" s="524" t="s">
        <v>108</v>
      </c>
      <c r="H27" s="529" t="s">
        <v>4</v>
      </c>
      <c r="I27" s="522" t="s">
        <v>109</v>
      </c>
      <c r="J27" s="524" t="s">
        <v>110</v>
      </c>
      <c r="K27" s="524" t="s">
        <v>117</v>
      </c>
      <c r="L27" s="524" t="s">
        <v>108</v>
      </c>
      <c r="M27" s="529" t="s">
        <v>4</v>
      </c>
      <c r="N27" s="522" t="s">
        <v>109</v>
      </c>
      <c r="O27" s="524" t="s">
        <v>110</v>
      </c>
      <c r="P27" s="524" t="s">
        <v>117</v>
      </c>
      <c r="Q27" s="524" t="s">
        <v>108</v>
      </c>
      <c r="R27" s="529" t="s">
        <v>4</v>
      </c>
      <c r="S27" s="522" t="s">
        <v>109</v>
      </c>
      <c r="T27" s="524" t="s">
        <v>110</v>
      </c>
      <c r="U27" s="524" t="s">
        <v>117</v>
      </c>
      <c r="V27" s="524" t="s">
        <v>108</v>
      </c>
      <c r="W27" s="529" t="s">
        <v>4</v>
      </c>
      <c r="X27" s="522" t="s">
        <v>109</v>
      </c>
      <c r="Y27" s="524" t="s">
        <v>110</v>
      </c>
      <c r="Z27" s="524" t="s">
        <v>117</v>
      </c>
      <c r="AA27" s="524" t="s">
        <v>108</v>
      </c>
      <c r="AB27" s="529" t="s">
        <v>4</v>
      </c>
      <c r="AC27" s="546" t="s">
        <v>4</v>
      </c>
      <c r="AD27" s="469" t="s">
        <v>102</v>
      </c>
      <c r="AE27" s="545"/>
    </row>
    <row r="28" spans="1:31" ht="13.5" customHeight="1">
      <c r="A28" s="542"/>
      <c r="B28" s="543"/>
      <c r="C28" s="544"/>
      <c r="D28" s="523"/>
      <c r="E28" s="525"/>
      <c r="F28" s="525"/>
      <c r="G28" s="525"/>
      <c r="H28" s="530"/>
      <c r="I28" s="523"/>
      <c r="J28" s="525"/>
      <c r="K28" s="525"/>
      <c r="L28" s="525"/>
      <c r="M28" s="530"/>
      <c r="N28" s="523"/>
      <c r="O28" s="525"/>
      <c r="P28" s="525"/>
      <c r="Q28" s="525"/>
      <c r="R28" s="530"/>
      <c r="S28" s="523"/>
      <c r="T28" s="525"/>
      <c r="U28" s="525"/>
      <c r="V28" s="525"/>
      <c r="W28" s="530"/>
      <c r="X28" s="523"/>
      <c r="Y28" s="525"/>
      <c r="Z28" s="525"/>
      <c r="AA28" s="525"/>
      <c r="AB28" s="530"/>
      <c r="AC28" s="547"/>
      <c r="AD28" s="93" t="s">
        <v>103</v>
      </c>
      <c r="AE28" s="94" t="s">
        <v>8</v>
      </c>
    </row>
    <row r="29" spans="1:31" ht="14.25" customHeight="1">
      <c r="A29" s="531" t="s">
        <v>95</v>
      </c>
      <c r="B29" s="532"/>
      <c r="C29" s="533"/>
      <c r="D29" s="283">
        <f>D9+D23</f>
        <v>0</v>
      </c>
      <c r="E29" s="283">
        <f>E9+E23</f>
        <v>0</v>
      </c>
      <c r="F29" s="283">
        <f>F9+F23</f>
        <v>0</v>
      </c>
      <c r="G29" s="283">
        <f>G9+G23</f>
        <v>9600000</v>
      </c>
      <c r="H29" s="283">
        <f>D29+E29+F29+G29</f>
        <v>9600000</v>
      </c>
      <c r="I29" s="283">
        <f>I9+I23</f>
        <v>0</v>
      </c>
      <c r="J29" s="283">
        <f>J9+J23</f>
        <v>0</v>
      </c>
      <c r="K29" s="283">
        <f>K9+K23</f>
        <v>25000000</v>
      </c>
      <c r="L29" s="283">
        <f>L9+L23</f>
        <v>0</v>
      </c>
      <c r="M29" s="283">
        <f>L29+K29+J29+I29</f>
        <v>25000000</v>
      </c>
      <c r="N29" s="283">
        <f>N9+N23</f>
        <v>0</v>
      </c>
      <c r="O29" s="283">
        <f>O9+O23</f>
        <v>0</v>
      </c>
      <c r="P29" s="283">
        <f>P9+P23</f>
        <v>20000000</v>
      </c>
      <c r="Q29" s="283">
        <f>Q9+Q23</f>
        <v>0</v>
      </c>
      <c r="R29" s="283">
        <f>Q29+P29+O29+N29</f>
        <v>20000000</v>
      </c>
      <c r="S29" s="283">
        <f>S9+S23</f>
        <v>0</v>
      </c>
      <c r="T29" s="283">
        <f>T9+T23</f>
        <v>0</v>
      </c>
      <c r="U29" s="283">
        <f>U9+U23</f>
        <v>0</v>
      </c>
      <c r="V29" s="283">
        <f>V9+V23</f>
        <v>0</v>
      </c>
      <c r="W29" s="283">
        <f>V29+U29+T29+S29</f>
        <v>0</v>
      </c>
      <c r="X29" s="283">
        <f>X9+X23</f>
        <v>0</v>
      </c>
      <c r="Y29" s="283">
        <f>Y9+Y23</f>
        <v>0</v>
      </c>
      <c r="Z29" s="283">
        <f>Z9+Z23</f>
        <v>5000000</v>
      </c>
      <c r="AA29" s="283">
        <f>AA9+AA23</f>
        <v>9600000</v>
      </c>
      <c r="AB29" s="283">
        <f>AA29+Z29+Y29+X29</f>
        <v>14600000</v>
      </c>
      <c r="AC29" s="283">
        <f>AC9+AC23</f>
        <v>0</v>
      </c>
      <c r="AD29" s="283">
        <f>AD9+AD23</f>
        <v>0</v>
      </c>
      <c r="AE29" s="283">
        <f>AE9+AE23</f>
        <v>0</v>
      </c>
    </row>
    <row r="30" ht="12.75" customHeight="1"/>
    <row r="31" ht="12.75" customHeight="1"/>
    <row r="32" spans="17:24" ht="15" customHeight="1">
      <c r="Q32" t="s">
        <v>141</v>
      </c>
      <c r="X32" s="240" t="s">
        <v>142</v>
      </c>
    </row>
  </sheetData>
  <sheetProtection/>
  <mergeCells count="117">
    <mergeCell ref="AA27:AA28"/>
    <mergeCell ref="B21:C21"/>
    <mergeCell ref="B20:C20"/>
    <mergeCell ref="B19:C19"/>
    <mergeCell ref="B18:C18"/>
    <mergeCell ref="B17:C17"/>
    <mergeCell ref="A29:C29"/>
    <mergeCell ref="X27:X28"/>
    <mergeCell ref="E27:E28"/>
    <mergeCell ref="F27:F28"/>
    <mergeCell ref="G27:G28"/>
    <mergeCell ref="O27:O28"/>
    <mergeCell ref="N27:N28"/>
    <mergeCell ref="A26:C28"/>
    <mergeCell ref="D26:H26"/>
    <mergeCell ref="I26:M26"/>
    <mergeCell ref="R27:R28"/>
    <mergeCell ref="U27:U28"/>
    <mergeCell ref="P27:P28"/>
    <mergeCell ref="Q27:Q28"/>
    <mergeCell ref="N26:R26"/>
    <mergeCell ref="S27:S28"/>
    <mergeCell ref="T27:T28"/>
    <mergeCell ref="AC26:AE26"/>
    <mergeCell ref="S26:W26"/>
    <mergeCell ref="X26:AB26"/>
    <mergeCell ref="V27:V28"/>
    <mergeCell ref="W27:W28"/>
    <mergeCell ref="Y27:Y28"/>
    <mergeCell ref="Z27:Z28"/>
    <mergeCell ref="AD27:AE27"/>
    <mergeCell ref="AC27:AC28"/>
    <mergeCell ref="AB27:AB28"/>
    <mergeCell ref="D27:D28"/>
    <mergeCell ref="M27:M28"/>
    <mergeCell ref="H27:H28"/>
    <mergeCell ref="I27:I28"/>
    <mergeCell ref="J27:J28"/>
    <mergeCell ref="K27:K28"/>
    <mergeCell ref="L27:L28"/>
    <mergeCell ref="Q13:Q14"/>
    <mergeCell ref="AB13:AB14"/>
    <mergeCell ref="R13:R14"/>
    <mergeCell ref="X13:X14"/>
    <mergeCell ref="N13:N14"/>
    <mergeCell ref="A23:C23"/>
    <mergeCell ref="B22:C22"/>
    <mergeCell ref="B16:C16"/>
    <mergeCell ref="B15:I15"/>
    <mergeCell ref="AD13:AE13"/>
    <mergeCell ref="V13:V14"/>
    <mergeCell ref="W13:W14"/>
    <mergeCell ref="AC13:AC14"/>
    <mergeCell ref="S13:S14"/>
    <mergeCell ref="T13:T14"/>
    <mergeCell ref="U13:U14"/>
    <mergeCell ref="Y13:Y14"/>
    <mergeCell ref="Z13:Z14"/>
    <mergeCell ref="AA13:AA14"/>
    <mergeCell ref="B15:C15"/>
    <mergeCell ref="H13:H14"/>
    <mergeCell ref="I13:I14"/>
    <mergeCell ref="A12:C14"/>
    <mergeCell ref="D12:H12"/>
    <mergeCell ref="I12:M12"/>
    <mergeCell ref="M13:M14"/>
    <mergeCell ref="AC12:AE12"/>
    <mergeCell ref="D13:D14"/>
    <mergeCell ref="E13:E14"/>
    <mergeCell ref="F13:F14"/>
    <mergeCell ref="G13:G14"/>
    <mergeCell ref="J13:J14"/>
    <mergeCell ref="K13:K14"/>
    <mergeCell ref="L13:L14"/>
    <mergeCell ref="P13:P14"/>
    <mergeCell ref="O13:O14"/>
    <mergeCell ref="AD5:AE5"/>
    <mergeCell ref="I4:M4"/>
    <mergeCell ref="J5:J6"/>
    <mergeCell ref="K5:K6"/>
    <mergeCell ref="L5:L6"/>
    <mergeCell ref="M5:M6"/>
    <mergeCell ref="Q5:Q6"/>
    <mergeCell ref="AC4:AE4"/>
    <mergeCell ref="AB5:AB6"/>
    <mergeCell ref="AC5:AC6"/>
    <mergeCell ref="A2:G2"/>
    <mergeCell ref="B7:C7"/>
    <mergeCell ref="I5:I6"/>
    <mergeCell ref="D4:H4"/>
    <mergeCell ref="E5:E6"/>
    <mergeCell ref="F5:F6"/>
    <mergeCell ref="A4:C6"/>
    <mergeCell ref="D5:D6"/>
    <mergeCell ref="S4:W4"/>
    <mergeCell ref="V5:V6"/>
    <mergeCell ref="T5:T6"/>
    <mergeCell ref="X4:AB4"/>
    <mergeCell ref="G5:G6"/>
    <mergeCell ref="B8:C8"/>
    <mergeCell ref="R5:R6"/>
    <mergeCell ref="A9:C9"/>
    <mergeCell ref="Y5:Y6"/>
    <mergeCell ref="Z5:Z6"/>
    <mergeCell ref="AA5:AA6"/>
    <mergeCell ref="H5:H6"/>
    <mergeCell ref="P5:P6"/>
    <mergeCell ref="X12:AB12"/>
    <mergeCell ref="N12:R12"/>
    <mergeCell ref="N4:R4"/>
    <mergeCell ref="N5:N6"/>
    <mergeCell ref="O5:O6"/>
    <mergeCell ref="S5:S6"/>
    <mergeCell ref="S12:W12"/>
    <mergeCell ref="U5:U6"/>
    <mergeCell ref="X5:X6"/>
    <mergeCell ref="W5:W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>Степанкина</cp:lastModifiedBy>
  <cp:lastPrinted>2019-04-02T06:43:03Z</cp:lastPrinted>
  <dcterms:modified xsi:type="dcterms:W3CDTF">2019-04-02T06:43:07Z</dcterms:modified>
  <cp:category/>
  <cp:version/>
  <cp:contentType/>
  <cp:contentStatus/>
</cp:coreProperties>
</file>