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абл3 к пояснительной РМР 2017" sheetId="1" r:id="rId1"/>
  </sheets>
  <definedNames>
    <definedName name="_xlnm.Print_Area" localSheetId="0">'Табл3 к пояснительной РМР 2017'!$A$1:$J$19</definedName>
  </definedNames>
  <calcPr calcId="124519"/>
</workbook>
</file>

<file path=xl/calcChain.xml><?xml version="1.0" encoding="utf-8"?>
<calcChain xmlns="http://schemas.openxmlformats.org/spreadsheetml/2006/main">
  <c r="G9" i="1"/>
  <c r="G6" l="1"/>
  <c r="G18" l="1"/>
  <c r="F18"/>
  <c r="E18"/>
  <c r="D18"/>
  <c r="C18"/>
  <c r="I7"/>
  <c r="I8"/>
  <c r="I9"/>
  <c r="I10"/>
  <c r="I11"/>
  <c r="I12"/>
  <c r="I13"/>
  <c r="I14"/>
  <c r="I15"/>
  <c r="I16"/>
  <c r="I17"/>
  <c r="I18"/>
  <c r="I6"/>
  <c r="H7"/>
  <c r="H8"/>
  <c r="H9"/>
  <c r="H10"/>
  <c r="H11"/>
  <c r="H12"/>
  <c r="H13"/>
  <c r="H14"/>
  <c r="H15"/>
  <c r="H16"/>
  <c r="H17"/>
  <c r="H18"/>
  <c r="H6"/>
  <c r="J7"/>
  <c r="J8"/>
  <c r="J9"/>
  <c r="J10"/>
  <c r="J11"/>
  <c r="J12"/>
  <c r="J13"/>
  <c r="J14"/>
  <c r="J15"/>
  <c r="J16"/>
  <c r="J17"/>
  <c r="J18"/>
  <c r="J19"/>
  <c r="J6"/>
</calcChain>
</file>

<file path=xl/sharedStrings.xml><?xml version="1.0" encoding="utf-8"?>
<sst xmlns="http://schemas.openxmlformats.org/spreadsheetml/2006/main" count="36" uniqueCount="36">
  <si>
    <t>Код</t>
  </si>
  <si>
    <t>Разделы</t>
  </si>
  <si>
    <t>Проект бюджета  на 2017 год,         тыс. рублей</t>
  </si>
  <si>
    <t>Бюджет  на 2017 год,         тыс. рублей</t>
  </si>
  <si>
    <t>Динамика  бюджета  на 2017 год к бюджету  2016 года,  %</t>
  </si>
  <si>
    <t>ОБЩЕГОСУДАРСТВЕННЫЕ ВОПРОСЫ</t>
  </si>
  <si>
    <t>НАЦИОНАЛЬНАЯ ОБОРОНА</t>
  </si>
  <si>
    <t>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</si>
  <si>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</si>
  <si>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</si>
  <si>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</si>
  <si>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</si>
  <si>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</si>
  <si>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</si>
  <si>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</si>
  <si>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</si>
  <si>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 xml:space="preserve">МЕЖБЮДЖЕТНЫЕ ТРАНСФЕРТЫ </t>
  </si>
  <si>
    <t>ИТОГО РАСХОДОВ</t>
  </si>
  <si>
    <t>РЕЗУЛЬТАТ ИСПОЛНЕНИЯ (ПРОФИЦИТ+, Дефицит-)</t>
  </si>
  <si>
    <t>-14 849,4</t>
  </si>
  <si>
    <t>Х</t>
  </si>
  <si>
    <t xml:space="preserve">Удельный вес в
общей сумме
расходов, на 2017 год, %
</t>
  </si>
  <si>
    <t xml:space="preserve">Отклонение бюджета на 2017 год от проекта бюджета на 2017 год, тыс. рублей
9
</t>
  </si>
  <si>
    <t>0100</t>
  </si>
  <si>
    <t>0200</t>
  </si>
  <si>
    <t>0300</t>
  </si>
  <si>
    <t>0400</t>
  </si>
  <si>
    <t>0500</t>
  </si>
  <si>
    <t>0700</t>
  </si>
  <si>
    <t>0800</t>
  </si>
  <si>
    <t xml:space="preserve">Объём и структура расходов местного бюджета </t>
  </si>
  <si>
    <t>Таблица № 3</t>
  </si>
  <si>
    <t>Первоначальный бюджет  на 2016 год,         тыс. рублей</t>
  </si>
  <si>
    <t>Первоначальный бюджет  на 2017 год,         тыс. рублей</t>
  </si>
  <si>
    <t>2015 год Отчёт</t>
  </si>
  <si>
    <t>2016 год Оценка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</si>
</sst>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0" borderId="0" xfId="0" applyNumberFormat="1" applyFill="1"/>
    <xf numFmtId="2" fontId="6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2" fontId="1" fillId="0" borderId="3" xfId="0" applyNumberFormat="1" applyFont="1" applyFill="1" applyBorder="1" applyAlignment="1">
      <alignment horizontal="center" wrapText="1"/>
    </xf>
    <xf numFmtId="2" fontId="3" fillId="0" borderId="0" xfId="0" applyNumberFormat="1" applyFont="1" applyFill="1"/>
    <xf numFmtId="2" fontId="2" fillId="0" borderId="1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/>
    <xf numFmtId="1" fontId="2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justify" vertical="top" wrapText="1"/>
    </xf>
    <xf numFmtId="164" fontId="1" fillId="0" borderId="2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view="pageBreakPreview" topLeftCell="C1" zoomScaleSheetLayoutView="100" workbookViewId="0">
      <selection activeCell="O4" sqref="O4"/>
    </sheetView>
  </sheetViews>
  <sheetFormatPr defaultRowHeight="15"/>
  <cols>
    <col min="1" max="1" width="8.42578125" style="1" customWidth="1"/>
    <col min="2" max="2" width="19.42578125" style="1" customWidth="1"/>
    <col min="3" max="3" width="13.140625" style="1" customWidth="1"/>
    <col min="4" max="4" width="11.28515625" style="1" customWidth="1"/>
    <col min="5" max="5" width="11.7109375" style="1" customWidth="1"/>
    <col min="6" max="6" width="12.28515625" style="1" customWidth="1"/>
    <col min="7" max="7" width="11" style="1" customWidth="1"/>
    <col min="8" max="8" width="10.28515625" style="1" customWidth="1"/>
    <col min="9" max="9" width="11.5703125" style="1" customWidth="1"/>
    <col min="10" max="10" width="11.42578125" style="1" customWidth="1"/>
    <col min="11" max="11" width="9.140625" style="1" customWidth="1"/>
    <col min="12" max="12" width="11.5703125" style="1" hidden="1" customWidth="1"/>
    <col min="13" max="16384" width="9.140625" style="1"/>
  </cols>
  <sheetData>
    <row r="1" spans="1:12">
      <c r="I1" s="2" t="s">
        <v>31</v>
      </c>
    </row>
    <row r="2" spans="1:12" ht="15.75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</row>
    <row r="3" spans="1:12" ht="16.5" thickBo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2" s="3" customFormat="1" ht="232.5" customHeight="1" thickBot="1">
      <c r="A4" s="23" t="s">
        <v>0</v>
      </c>
      <c r="B4" s="24" t="s">
        <v>1</v>
      </c>
      <c r="C4" s="24" t="s">
        <v>34</v>
      </c>
      <c r="D4" s="24" t="s">
        <v>32</v>
      </c>
      <c r="E4" s="24" t="s">
        <v>35</v>
      </c>
      <c r="F4" s="24" t="s">
        <v>2</v>
      </c>
      <c r="G4" s="24" t="s">
        <v>33</v>
      </c>
      <c r="H4" s="24" t="s">
        <v>21</v>
      </c>
      <c r="I4" s="24" t="s">
        <v>4</v>
      </c>
      <c r="J4" s="25" t="s">
        <v>22</v>
      </c>
      <c r="L4" s="4" t="s">
        <v>3</v>
      </c>
    </row>
    <row r="5" spans="1:12" s="5" customFormat="1" ht="15.75">
      <c r="A5" s="21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1">
        <v>10</v>
      </c>
    </row>
    <row r="6" spans="1:12" s="5" customFormat="1" ht="48" thickBot="1">
      <c r="A6" s="6" t="s">
        <v>23</v>
      </c>
      <c r="B6" s="7" t="s">
        <v>5</v>
      </c>
      <c r="C6" s="8">
        <v>50912.4</v>
      </c>
      <c r="D6" s="9">
        <v>36799.5</v>
      </c>
      <c r="E6" s="9">
        <v>47811.3</v>
      </c>
      <c r="F6" s="9">
        <v>57290.8</v>
      </c>
      <c r="G6" s="9">
        <f>57290.8-10000-96</f>
        <v>47194.8</v>
      </c>
      <c r="H6" s="10">
        <f>G6/L6</f>
        <v>7.4390806931275977E-2</v>
      </c>
      <c r="I6" s="10">
        <f>G6/D6</f>
        <v>1.2824848163697877</v>
      </c>
      <c r="J6" s="11">
        <f>G6-D6</f>
        <v>10395.300000000003</v>
      </c>
      <c r="L6" s="12">
        <v>634417.1</v>
      </c>
    </row>
    <row r="7" spans="1:12" s="5" customFormat="1" ht="32.25" thickBot="1">
      <c r="A7" s="6" t="s">
        <v>24</v>
      </c>
      <c r="B7" s="7" t="s">
        <v>6</v>
      </c>
      <c r="C7" s="8"/>
      <c r="D7" s="9">
        <v>0</v>
      </c>
      <c r="E7" s="9">
        <v>0</v>
      </c>
      <c r="F7" s="9">
        <v>0</v>
      </c>
      <c r="G7" s="9">
        <v>0</v>
      </c>
      <c r="H7" s="10">
        <f t="shared" ref="H7:H18" si="0">G7/L7</f>
        <v>0</v>
      </c>
      <c r="I7" s="10" t="e">
        <f t="shared" ref="I7:I18" si="1">G7/D7</f>
        <v>#DIV/0!</v>
      </c>
      <c r="J7" s="11">
        <f t="shared" ref="J7:J19" si="2">G7-D7</f>
        <v>0</v>
      </c>
      <c r="L7" s="12">
        <v>634417.1</v>
      </c>
    </row>
    <row r="8" spans="1:12" s="5" customFormat="1" ht="48" thickBot="1">
      <c r="A8" s="6" t="s">
        <v>25</v>
      </c>
      <c r="B8" s="7" t="s">
        <v>7</v>
      </c>
      <c r="C8" s="8">
        <v>199.5</v>
      </c>
      <c r="D8" s="9">
        <v>200</v>
      </c>
      <c r="E8" s="9">
        <v>200</v>
      </c>
      <c r="F8" s="9">
        <v>200</v>
      </c>
      <c r="G8" s="9">
        <v>200</v>
      </c>
      <c r="H8" s="10">
        <f t="shared" si="0"/>
        <v>3.1525001454090694E-4</v>
      </c>
      <c r="I8" s="10">
        <f t="shared" si="1"/>
        <v>1</v>
      </c>
      <c r="J8" s="11">
        <f t="shared" si="2"/>
        <v>0</v>
      </c>
      <c r="L8" s="12">
        <v>634417.1</v>
      </c>
    </row>
    <row r="9" spans="1:12" s="5" customFormat="1" ht="32.25" thickBot="1">
      <c r="A9" s="6" t="s">
        <v>26</v>
      </c>
      <c r="B9" s="7" t="s">
        <v>8</v>
      </c>
      <c r="C9" s="8">
        <v>9597.6</v>
      </c>
      <c r="D9" s="9">
        <v>46816.7</v>
      </c>
      <c r="E9" s="9">
        <v>36214.5</v>
      </c>
      <c r="F9" s="9">
        <v>23682.1</v>
      </c>
      <c r="G9" s="9">
        <f>23682.1+10000+96</f>
        <v>33778.1</v>
      </c>
      <c r="H9" s="10">
        <f t="shared" si="0"/>
        <v>5.3242732580821038E-2</v>
      </c>
      <c r="I9" s="10">
        <f t="shared" si="1"/>
        <v>0.72149681630700158</v>
      </c>
      <c r="J9" s="11">
        <f t="shared" si="2"/>
        <v>-13038.599999999999</v>
      </c>
      <c r="L9" s="12">
        <v>634417.1</v>
      </c>
    </row>
    <row r="10" spans="1:12" s="5" customFormat="1" ht="48" thickBot="1">
      <c r="A10" s="6" t="s">
        <v>27</v>
      </c>
      <c r="B10" s="7" t="s">
        <v>9</v>
      </c>
      <c r="C10" s="8">
        <v>6977.2</v>
      </c>
      <c r="D10" s="9">
        <v>2600</v>
      </c>
      <c r="E10" s="9">
        <v>9004</v>
      </c>
      <c r="F10" s="9">
        <v>8000</v>
      </c>
      <c r="G10" s="9">
        <v>8000</v>
      </c>
      <c r="H10" s="10">
        <f t="shared" si="0"/>
        <v>1.2610000581636277E-2</v>
      </c>
      <c r="I10" s="10">
        <f t="shared" si="1"/>
        <v>3.0769230769230771</v>
      </c>
      <c r="J10" s="11">
        <f t="shared" si="2"/>
        <v>5400</v>
      </c>
      <c r="L10" s="12">
        <v>634417.1</v>
      </c>
    </row>
    <row r="11" spans="1:12" s="5" customFormat="1" ht="16.5" thickBot="1">
      <c r="A11" s="6" t="s">
        <v>28</v>
      </c>
      <c r="B11" s="7" t="s">
        <v>10</v>
      </c>
      <c r="C11" s="8">
        <v>476514.2</v>
      </c>
      <c r="D11" s="9">
        <v>447747.5</v>
      </c>
      <c r="E11" s="9">
        <v>462670.4</v>
      </c>
      <c r="F11" s="9">
        <v>453154</v>
      </c>
      <c r="G11" s="9">
        <v>453154</v>
      </c>
      <c r="H11" s="10">
        <f t="shared" si="0"/>
        <v>0.71428402544635072</v>
      </c>
      <c r="I11" s="10">
        <f t="shared" si="1"/>
        <v>1.0120748859569288</v>
      </c>
      <c r="J11" s="11">
        <f t="shared" si="2"/>
        <v>5406.5</v>
      </c>
      <c r="L11" s="12">
        <v>634417.1</v>
      </c>
    </row>
    <row r="12" spans="1:12" s="5" customFormat="1" ht="48" thickBot="1">
      <c r="A12" s="6" t="s">
        <v>29</v>
      </c>
      <c r="B12" s="7" t="s">
        <v>11</v>
      </c>
      <c r="C12" s="8">
        <v>67133.100000000006</v>
      </c>
      <c r="D12" s="9">
        <v>54020.3</v>
      </c>
      <c r="E12" s="9">
        <v>62689</v>
      </c>
      <c r="F12" s="9">
        <v>66025</v>
      </c>
      <c r="G12" s="9">
        <v>66025</v>
      </c>
      <c r="H12" s="10">
        <f t="shared" si="0"/>
        <v>0.10407191105031691</v>
      </c>
      <c r="I12" s="10">
        <f t="shared" si="1"/>
        <v>1.222225718850136</v>
      </c>
      <c r="J12" s="11">
        <f t="shared" si="2"/>
        <v>12004.699999999997</v>
      </c>
      <c r="L12" s="12">
        <v>634417.1</v>
      </c>
    </row>
    <row r="13" spans="1:12" s="5" customFormat="1" ht="32.25" thickBot="1">
      <c r="A13" s="13">
        <v>1000</v>
      </c>
      <c r="B13" s="7" t="s">
        <v>12</v>
      </c>
      <c r="C13" s="8">
        <v>18055.7</v>
      </c>
      <c r="D13" s="9">
        <v>19534.2</v>
      </c>
      <c r="E13" s="9">
        <v>19608.2</v>
      </c>
      <c r="F13" s="9">
        <v>20584</v>
      </c>
      <c r="G13" s="9">
        <v>20584</v>
      </c>
      <c r="H13" s="10">
        <f t="shared" si="0"/>
        <v>3.2445531496550141E-2</v>
      </c>
      <c r="I13" s="10">
        <f t="shared" si="1"/>
        <v>1.0537416428622621</v>
      </c>
      <c r="J13" s="11">
        <f t="shared" si="2"/>
        <v>1049.7999999999993</v>
      </c>
      <c r="L13" s="12">
        <v>634417.1</v>
      </c>
    </row>
    <row r="14" spans="1:12" s="5" customFormat="1" ht="48" thickBot="1">
      <c r="A14" s="13">
        <v>1100</v>
      </c>
      <c r="B14" s="7" t="s">
        <v>13</v>
      </c>
      <c r="C14" s="8">
        <v>488.9</v>
      </c>
      <c r="D14" s="9">
        <v>580</v>
      </c>
      <c r="E14" s="9">
        <v>630</v>
      </c>
      <c r="F14" s="9">
        <v>596.1</v>
      </c>
      <c r="G14" s="9">
        <v>596.1</v>
      </c>
      <c r="H14" s="10">
        <f t="shared" si="0"/>
        <v>9.3960266833917317E-4</v>
      </c>
      <c r="I14" s="10">
        <f t="shared" si="1"/>
        <v>1.0277586206896552</v>
      </c>
      <c r="J14" s="11">
        <f t="shared" si="2"/>
        <v>16.100000000000023</v>
      </c>
      <c r="L14" s="12">
        <v>634417.1</v>
      </c>
    </row>
    <row r="15" spans="1:12" s="5" customFormat="1" ht="48" thickBot="1">
      <c r="A15" s="13">
        <v>1200</v>
      </c>
      <c r="B15" s="7" t="s">
        <v>14</v>
      </c>
      <c r="C15" s="8">
        <v>311.60000000000002</v>
      </c>
      <c r="D15" s="9">
        <v>250</v>
      </c>
      <c r="E15" s="9">
        <v>556</v>
      </c>
      <c r="F15" s="9">
        <v>320</v>
      </c>
      <c r="G15" s="9">
        <v>320</v>
      </c>
      <c r="H15" s="10">
        <f t="shared" si="0"/>
        <v>5.044000232654511E-4</v>
      </c>
      <c r="I15" s="10">
        <f t="shared" si="1"/>
        <v>1.28</v>
      </c>
      <c r="J15" s="11">
        <f t="shared" si="2"/>
        <v>70</v>
      </c>
      <c r="L15" s="12">
        <v>634417.1</v>
      </c>
    </row>
    <row r="16" spans="1:12" s="5" customFormat="1" ht="63.75" thickBot="1">
      <c r="A16" s="13">
        <v>1300</v>
      </c>
      <c r="B16" s="7" t="s">
        <v>15</v>
      </c>
      <c r="C16" s="8">
        <v>1208.3</v>
      </c>
      <c r="D16" s="9">
        <v>1000</v>
      </c>
      <c r="E16" s="9">
        <v>1370</v>
      </c>
      <c r="F16" s="9">
        <v>2200</v>
      </c>
      <c r="G16" s="9">
        <v>2200</v>
      </c>
      <c r="H16" s="10">
        <f t="shared" si="0"/>
        <v>3.4677501599499764E-3</v>
      </c>
      <c r="I16" s="10">
        <f t="shared" si="1"/>
        <v>2.2000000000000002</v>
      </c>
      <c r="J16" s="11">
        <f t="shared" si="2"/>
        <v>1200</v>
      </c>
      <c r="L16" s="12">
        <v>634417.1</v>
      </c>
    </row>
    <row r="17" spans="1:12" s="5" customFormat="1" ht="48" thickBot="1">
      <c r="A17" s="13">
        <v>1400</v>
      </c>
      <c r="B17" s="7" t="s">
        <v>16</v>
      </c>
      <c r="C17" s="8">
        <v>2155.8000000000002</v>
      </c>
      <c r="D17" s="9">
        <v>5130.8999999999996</v>
      </c>
      <c r="E17" s="9">
        <v>2480.5</v>
      </c>
      <c r="F17" s="9">
        <v>2365.1</v>
      </c>
      <c r="G17" s="9">
        <v>2365.1</v>
      </c>
      <c r="H17" s="10">
        <f t="shared" si="0"/>
        <v>3.7279890469534946E-3</v>
      </c>
      <c r="I17" s="10">
        <f t="shared" si="1"/>
        <v>0.46095226958233448</v>
      </c>
      <c r="J17" s="11">
        <f t="shared" si="2"/>
        <v>-2765.7999999999997</v>
      </c>
      <c r="L17" s="12">
        <v>634417.1</v>
      </c>
    </row>
    <row r="18" spans="1:12" s="5" customFormat="1" ht="32.25" thickBot="1">
      <c r="A18" s="14"/>
      <c r="B18" s="15" t="s">
        <v>17</v>
      </c>
      <c r="C18" s="16">
        <f>SUM(C6:C17)</f>
        <v>633554.30000000005</v>
      </c>
      <c r="D18" s="16">
        <f>SUM(D6:D17)</f>
        <v>614679.1</v>
      </c>
      <c r="E18" s="16">
        <f>SUM(E6:E17)</f>
        <v>643233.9</v>
      </c>
      <c r="F18" s="16">
        <f>SUM(F6:F17)</f>
        <v>634417.1</v>
      </c>
      <c r="G18" s="16">
        <f>SUM(G6:G17)</f>
        <v>634417.1</v>
      </c>
      <c r="H18" s="10">
        <f t="shared" si="0"/>
        <v>1</v>
      </c>
      <c r="I18" s="10">
        <f t="shared" si="1"/>
        <v>1.0321110641308611</v>
      </c>
      <c r="J18" s="11">
        <f t="shared" si="2"/>
        <v>19738</v>
      </c>
      <c r="L18" s="12">
        <v>634417.1</v>
      </c>
    </row>
    <row r="19" spans="1:12" s="5" customFormat="1" ht="63.75" thickBot="1">
      <c r="A19" s="17"/>
      <c r="B19" s="15" t="s">
        <v>18</v>
      </c>
      <c r="C19" s="16"/>
      <c r="D19" s="18">
        <v>0</v>
      </c>
      <c r="E19" s="18" t="s">
        <v>19</v>
      </c>
      <c r="F19" s="18">
        <v>0</v>
      </c>
      <c r="G19" s="18">
        <v>0</v>
      </c>
      <c r="H19" s="19">
        <v>8000</v>
      </c>
      <c r="I19" s="19" t="s">
        <v>20</v>
      </c>
      <c r="J19" s="11">
        <f t="shared" si="2"/>
        <v>0</v>
      </c>
    </row>
  </sheetData>
  <mergeCells count="1">
    <mergeCell ref="A2:J2"/>
  </mergeCells>
  <pageMargins left="0.31496062992125984" right="0" top="0" bottom="0" header="0.31496062992125984" footer="0.31496062992125984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Табл3 к пояснительной РМР 2017</vt:lpstr>
      <vt:lpstr>'Табл3 к пояснительной РМР 2017'!Область_печати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2017-06-14T06:13:26Z</dcterms:modified>
</cp:coreProperties>
</file>