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<sst xmlns="http://schemas.openxmlformats.org/spreadsheetml/2006/main" count="177" uniqueCount="64">
  <si>
    <t>Долговая книга</t>
  </si>
  <si>
    <t>за период с 01.01.2016 по 31.12.2016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</si>
  <si>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</si>
  <si>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</si>
  <si>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</si>
  <si>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</si>
  <si>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</si>
  <si>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</si>
  <si>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</si>
  <si>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</si>
  <si>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</si>
  <si>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</si>
  <si>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</si>
  <si>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</si>
  <si>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</si>
  <si>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</si>
  <si>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</si>
  <si>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</si>
  <si>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</si>
  <si>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01.01.2016</t>
  </si>
  <si>
    <t>Получено</t>
  </si>
  <si>
    <t>Погашено</t>
  </si>
  <si>
    <t>Остаток на 31.12.2016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</si>
  <si>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</si>
  <si>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</si>
  <si>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</si>
  <si>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</si>
  <si>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</si>
  <si>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</si>
  <si>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</si>
  <si>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</si>
  <si>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</si>
  <si>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</si>
  <si>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</si>
  <si>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</si>
  <si>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</si>
  <si>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</si>
  <si>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</si>
  <si>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</si>
  <si>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</si>
  <si>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</si>
  <si>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</si>
  <si>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</si>
  <si>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</si>
  <si>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(00000101) Кредиты от кредитных организаций</t>
  </si>
  <si>
    <t xml:space="preserve"> № 46 [АО "СМП Банк" ]</t>
  </si>
  <si>
    <t xml:space="preserve"> № 49 [Публичное акционерное общество "Сбербанк России"]</t>
  </si>
  <si>
    <t>Итого по виду заимствования:</t>
  </si>
  <si>
    <t>X</t>
  </si>
  <si>
    <t>(00000103) Бюджетные ссуды и кредиты</t>
  </si>
  <si>
    <t xml:space="preserve"> № 02-02-30-40 [Министерство финансов Саратовской области]</t>
  </si>
  <si>
    <t xml:space="preserve"> № 02-02-30-82 [Министерство финансов Саратовской области]</t>
  </si>
  <si>
    <t xml:space="preserve"> № 02-02-30-39 [Министерство финансов Саратовской области]</t>
  </si>
  <si>
    <t xml:space="preserve"> № 02-02-30-101 [Министерство финансов Саратовской области]</t>
  </si>
  <si>
    <t>ИТОГО:</t>
  </si>
  <si>
    <t>Начальник отдела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</si>
  <si>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</si>
  <si>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</si>
  <si>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</si>
  <si>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</si>
  <si>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</si>
  <si>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Исполнитель</t>
  </si>
  <si>
    <t>(должность)</t>
  </si>
  <si>
    <t>20 июня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</si>
</sst>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lef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0" fontId="7" fillId="33" borderId="2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0" fontId="7" fillId="33" borderId="17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0" fontId="7" fillId="33" borderId="17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0" fontId="7" fillId="33" borderId="16" xfId="0" applyNumberFormat="1" applyFont="1" applyFill="1" applyBorder="1" applyAlignment="1">
      <alignment horizontal="right" vertical="center" wrapText="1"/>
    </xf>
    <xf numFmtId="0" fontId="7" fillId="33" borderId="21" xfId="0" applyNumberFormat="1" applyFont="1" applyFill="1" applyBorder="1" applyAlignment="1">
      <alignment horizontal="right" vertical="center" wrapText="1"/>
    </xf>
    <xf numFmtId="0" fontId="7" fillId="33" borderId="18" xfId="0" applyNumberFormat="1" applyFont="1" applyFill="1" applyBorder="1" applyAlignment="1">
      <alignment horizontal="right" vertical="center" wrapText="1"/>
    </xf>
    <xf numFmtId="0" fontId="7" fillId="33" borderId="16" xfId="0" applyNumberFormat="1" applyFont="1" applyFill="1" applyBorder="1" applyAlignment="1">
      <alignment horizontal="right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righ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right"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0" fontId="8" fillId="33" borderId="17" xfId="0" applyNumberFormat="1" applyFont="1" applyFill="1" applyBorder="1" applyAlignment="1">
      <alignment horizontal="right" vertical="center" wrapText="1"/>
    </xf>
    <xf numFmtId="0" fontId="8" fillId="33" borderId="18" xfId="0" applyNumberFormat="1" applyFont="1" applyFill="1" applyBorder="1" applyAlignment="1">
      <alignment horizontal="right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0" fontId="8" fillId="33" borderId="22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zoomScalePageLayoutView="0" workbookViewId="0" topLeftCell="A1">
      <selection activeCell="A1" sqref="A1:AN1"/>
    </sheetView>
  </sheetViews>
  <sheetFormatPr defaultColWidth="9.140625" defaultRowHeight="12.75"/>
  <cols>
    <col min="1" max="1" width="10.7109375" style="1" customWidth="1"/>
    <col min="2" max="2" width="3.7109375" style="1" customWidth="1"/>
    <col min="3" max="3" width="2.7109375" style="1" customWidth="1"/>
    <col min="4" max="5" width="0.13671875" style="1" customWidth="1"/>
    <col min="6" max="6" width="2.7109375" style="1" customWidth="1"/>
    <col min="7" max="7" width="4.7109375" style="1" customWidth="1"/>
    <col min="8" max="8" width="0.13671875" style="1" customWidth="1"/>
    <col min="9" max="9" width="2.7109375" style="1" customWidth="1"/>
    <col min="10" max="10" width="0.13671875" style="1" customWidth="1"/>
    <col min="11" max="11" width="10.7109375" style="1" customWidth="1"/>
    <col min="12" max="12" width="2.7109375" style="1" customWidth="1"/>
    <col min="13" max="13" width="0.13671875" style="1" customWidth="1"/>
    <col min="14" max="14" width="2.7109375" style="1" customWidth="1"/>
    <col min="15" max="15" width="0.13671875" style="1" customWidth="1"/>
    <col min="16" max="17" width="6.7109375" style="1" customWidth="1"/>
    <col min="18" max="18" width="0.13671875" style="1" customWidth="1"/>
    <col min="19" max="19" width="1.7109375" style="1" customWidth="1"/>
    <col min="20" max="20" width="0.13671875" style="1" customWidth="1"/>
    <col min="21" max="21" width="3.7109375" style="1" customWidth="1"/>
    <col min="22" max="22" width="7.7109375" style="1" customWidth="1"/>
    <col min="23" max="23" width="9.7109375" style="1" customWidth="1"/>
    <col min="24" max="24" width="1.7109375" style="1" customWidth="1"/>
    <col min="25" max="25" width="0.13671875" style="1" customWidth="1"/>
    <col min="26" max="26" width="1.7109375" style="1" customWidth="1"/>
    <col min="27" max="27" width="0.13671875" style="1" customWidth="1"/>
    <col min="28" max="28" width="6.7109375" style="1" customWidth="1"/>
    <col min="29" max="30" width="9.7109375" style="1" customWidth="1"/>
    <col min="31" max="31" width="7.7109375" style="1" customWidth="1"/>
    <col min="32" max="32" width="9.7109375" style="1" customWidth="1"/>
    <col min="33" max="33" width="1.7109375" style="1" customWidth="1"/>
    <col min="34" max="34" width="0.13671875" style="1" customWidth="1"/>
    <col min="35" max="35" width="1.7109375" style="1" customWidth="1"/>
    <col min="36" max="36" width="6.7109375" style="1" customWidth="1"/>
    <col min="37" max="37" width="0.13671875" style="1" customWidth="1"/>
    <col min="38" max="38" width="8.7109375" style="1" customWidth="1"/>
    <col min="39" max="39" width="9.7109375" style="1" customWidth="1"/>
    <col min="40" max="40" width="2.7109375" style="1" customWidth="1"/>
  </cols>
  <sheetData>
    <row r="1" spans="1:40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" customFormat="1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 t="s">
        <v>2</v>
      </c>
    </row>
    <row r="3" spans="1:40" s="1" customFormat="1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 t="s">
        <v>3</v>
      </c>
      <c r="AM3" s="5"/>
      <c r="AN3" s="5"/>
    </row>
    <row r="4" spans="1:40" s="1" customFormat="1" ht="15.75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 t="s">
        <v>2</v>
      </c>
      <c r="AM4" s="5"/>
      <c r="AN4" s="5"/>
    </row>
    <row r="5" spans="1:40" s="1" customFormat="1" ht="13.5" customHeight="1">
      <c r="A5" s="7" t="s">
        <v>5</v>
      </c>
      <c r="B5" s="8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6" t="s">
        <v>7</v>
      </c>
      <c r="AJ5" s="6"/>
      <c r="AK5" s="6"/>
      <c r="AL5" s="5" t="s">
        <v>8</v>
      </c>
      <c r="AM5" s="5"/>
      <c r="AN5" s="5"/>
    </row>
    <row r="6" spans="1:40" s="1" customFormat="1" ht="13.5" customHeight="1">
      <c r="A6" s="10" t="s">
        <v>9</v>
      </c>
      <c r="B6" s="10"/>
      <c r="C6" s="10"/>
      <c r="D6" s="10"/>
      <c r="E6" s="10"/>
      <c r="F6" s="10"/>
      <c r="G6" s="10"/>
      <c r="H6" s="10"/>
      <c r="I6" s="8" t="s">
        <v>6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6" t="s">
        <v>10</v>
      </c>
      <c r="AI6" s="6"/>
      <c r="AJ6" s="6"/>
      <c r="AK6" s="6"/>
      <c r="AL6" s="5" t="s">
        <v>11</v>
      </c>
      <c r="AM6" s="5"/>
      <c r="AN6" s="5"/>
    </row>
    <row r="7" spans="1:40" s="1" customFormat="1" ht="13.5" customHeight="1">
      <c r="A7" s="9" t="s">
        <v>12</v>
      </c>
      <c r="B7" s="9"/>
      <c r="C7" s="9"/>
      <c r="D7" s="9"/>
      <c r="E7" s="9"/>
      <c r="F7" s="9"/>
      <c r="G7" s="8" t="s">
        <v>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6" t="s">
        <v>2</v>
      </c>
      <c r="AI7" s="6"/>
      <c r="AJ7" s="6"/>
      <c r="AK7" s="6"/>
      <c r="AL7" s="5" t="s">
        <v>2</v>
      </c>
      <c r="AM7" s="5"/>
      <c r="AN7" s="5"/>
    </row>
    <row r="8" spans="1:40" s="1" customFormat="1" ht="13.5" customHeight="1">
      <c r="A8" s="9" t="s">
        <v>13</v>
      </c>
      <c r="B8" s="9"/>
      <c r="C8" s="9"/>
      <c r="D8" s="9"/>
      <c r="E8" s="9"/>
      <c r="F8" s="10" t="s">
        <v>14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6" t="s">
        <v>15</v>
      </c>
      <c r="AI8" s="6"/>
      <c r="AJ8" s="6"/>
      <c r="AK8" s="6"/>
      <c r="AL8" s="5" t="s">
        <v>16</v>
      </c>
      <c r="AM8" s="5"/>
      <c r="AN8" s="5"/>
    </row>
    <row r="9" spans="1:40" s="1" customFormat="1" ht="13.5" customHeight="1">
      <c r="A9" s="11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s="1" customFormat="1" ht="12.75" customHeight="1">
      <c r="A10" s="12" t="s">
        <v>17</v>
      </c>
      <c r="B10" s="12"/>
      <c r="C10" s="12" t="s">
        <v>18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 t="s">
        <v>23</v>
      </c>
      <c r="W10" s="12"/>
      <c r="X10" s="12"/>
      <c r="Y10" s="12"/>
      <c r="Z10" s="12"/>
      <c r="AA10" s="12"/>
      <c r="AB10" s="12"/>
      <c r="AC10" s="12"/>
      <c r="AD10" s="12"/>
      <c r="AE10" s="17" t="s">
        <v>27</v>
      </c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1" customFormat="1" ht="21" customHeight="1">
      <c r="A11" s="12"/>
      <c r="B11" s="12"/>
      <c r="C11" s="13" t="s">
        <v>19</v>
      </c>
      <c r="D11" s="13"/>
      <c r="E11" s="13"/>
      <c r="F11" s="13"/>
      <c r="G11" s="13"/>
      <c r="H11" s="13"/>
      <c r="I11" s="13"/>
      <c r="J11" s="13"/>
      <c r="K11" s="14" t="s">
        <v>20</v>
      </c>
      <c r="L11" s="15" t="s">
        <v>21</v>
      </c>
      <c r="M11" s="15"/>
      <c r="N11" s="15"/>
      <c r="O11" s="15"/>
      <c r="P11" s="15"/>
      <c r="Q11" s="15" t="s">
        <v>22</v>
      </c>
      <c r="R11" s="15"/>
      <c r="S11" s="15"/>
      <c r="T11" s="15"/>
      <c r="U11" s="15"/>
      <c r="V11" s="16" t="s">
        <v>24</v>
      </c>
      <c r="W11" s="14" t="s">
        <v>19</v>
      </c>
      <c r="X11" s="15" t="s">
        <v>25</v>
      </c>
      <c r="Y11" s="15"/>
      <c r="Z11" s="15"/>
      <c r="AA11" s="15"/>
      <c r="AB11" s="15"/>
      <c r="AC11" s="14" t="s">
        <v>26</v>
      </c>
      <c r="AD11" s="14" t="s">
        <v>22</v>
      </c>
      <c r="AE11" s="16" t="s">
        <v>28</v>
      </c>
      <c r="AF11" s="14" t="s">
        <v>19</v>
      </c>
      <c r="AG11" s="15" t="s">
        <v>25</v>
      </c>
      <c r="AH11" s="15"/>
      <c r="AI11" s="15"/>
      <c r="AJ11" s="15"/>
      <c r="AK11" s="15" t="s">
        <v>26</v>
      </c>
      <c r="AL11" s="15"/>
      <c r="AM11" s="18" t="s">
        <v>22</v>
      </c>
      <c r="AN11" s="18"/>
    </row>
    <row r="12" spans="1:40" s="1" customFormat="1" ht="12.75" customHeight="1">
      <c r="A12" s="19" t="s">
        <v>29</v>
      </c>
      <c r="B12" s="19"/>
      <c r="C12" s="19" t="s">
        <v>30</v>
      </c>
      <c r="D12" s="19"/>
      <c r="E12" s="19"/>
      <c r="F12" s="19"/>
      <c r="G12" s="19"/>
      <c r="H12" s="19"/>
      <c r="I12" s="19"/>
      <c r="J12" s="19"/>
      <c r="K12" s="20" t="s">
        <v>31</v>
      </c>
      <c r="L12" s="21" t="s">
        <v>32</v>
      </c>
      <c r="M12" s="21"/>
      <c r="N12" s="21"/>
      <c r="O12" s="21"/>
      <c r="P12" s="21"/>
      <c r="Q12" s="21" t="s">
        <v>33</v>
      </c>
      <c r="R12" s="21"/>
      <c r="S12" s="21"/>
      <c r="T12" s="21"/>
      <c r="U12" s="21"/>
      <c r="V12" s="22" t="s">
        <v>34</v>
      </c>
      <c r="W12" s="20" t="s">
        <v>35</v>
      </c>
      <c r="X12" s="21" t="s">
        <v>36</v>
      </c>
      <c r="Y12" s="21"/>
      <c r="Z12" s="21"/>
      <c r="AA12" s="21"/>
      <c r="AB12" s="21"/>
      <c r="AC12" s="20" t="s">
        <v>37</v>
      </c>
      <c r="AD12" s="20" t="s">
        <v>38</v>
      </c>
      <c r="AE12" s="22" t="s">
        <v>39</v>
      </c>
      <c r="AF12" s="20" t="s">
        <v>40</v>
      </c>
      <c r="AG12" s="21" t="s">
        <v>41</v>
      </c>
      <c r="AH12" s="21"/>
      <c r="AI12" s="21"/>
      <c r="AJ12" s="21"/>
      <c r="AK12" s="21" t="s">
        <v>42</v>
      </c>
      <c r="AL12" s="21"/>
      <c r="AM12" s="23" t="s">
        <v>43</v>
      </c>
      <c r="AN12" s="23"/>
    </row>
    <row r="13" spans="1:40" s="1" customFormat="1" ht="12.75" customHeight="1">
      <c r="A13" s="24" t="s">
        <v>44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s="1" customFormat="1" ht="21.75" customHeight="1">
      <c r="A14" s="19" t="s">
        <v>45</v>
      </c>
      <c r="B14" s="19"/>
      <c r="C14" s="25">
        <f>8000000</f>
        <v>8000000</v>
      </c>
      <c r="D14" s="25"/>
      <c r="E14" s="25"/>
      <c r="F14" s="25"/>
      <c r="G14" s="25"/>
      <c r="H14" s="25"/>
      <c r="I14" s="25"/>
      <c r="J14" s="26" t="s">
        <v>2</v>
      </c>
      <c r="K14" s="26"/>
      <c r="L14" s="27">
        <f>8000000</f>
        <v>8000000</v>
      </c>
      <c r="M14" s="27"/>
      <c r="N14" s="27"/>
      <c r="O14" s="27"/>
      <c r="P14" s="27"/>
      <c r="Q14" s="28" t="s">
        <v>2</v>
      </c>
      <c r="R14" s="28"/>
      <c r="S14" s="28"/>
      <c r="T14" s="28"/>
      <c r="U14" s="28"/>
      <c r="V14" s="29">
        <f>17.28</f>
        <v>17.28</v>
      </c>
      <c r="W14" s="30" t="s">
        <v>2</v>
      </c>
      <c r="X14" s="31">
        <f>670480.54</f>
        <v>670480.54</v>
      </c>
      <c r="Y14" s="31"/>
      <c r="Z14" s="31"/>
      <c r="AA14" s="31"/>
      <c r="AB14" s="31"/>
      <c r="AC14" s="32">
        <f>670480.54</f>
        <v>670480.54</v>
      </c>
      <c r="AD14" s="30" t="s">
        <v>2</v>
      </c>
      <c r="AE14" s="33" t="s">
        <v>2</v>
      </c>
      <c r="AF14" s="30" t="s">
        <v>2</v>
      </c>
      <c r="AG14" s="26" t="s">
        <v>2</v>
      </c>
      <c r="AH14" s="26"/>
      <c r="AI14" s="26"/>
      <c r="AJ14" s="26"/>
      <c r="AK14" s="34" t="s">
        <v>2</v>
      </c>
      <c r="AL14" s="34"/>
      <c r="AM14" s="35" t="s">
        <v>2</v>
      </c>
      <c r="AN14" s="35"/>
    </row>
    <row r="15" spans="1:40" s="1" customFormat="1" ht="39" customHeight="1">
      <c r="A15" s="19" t="s">
        <v>46</v>
      </c>
      <c r="B15" s="19"/>
      <c r="C15" s="36" t="s">
        <v>2</v>
      </c>
      <c r="D15" s="36"/>
      <c r="E15" s="36"/>
      <c r="F15" s="36"/>
      <c r="G15" s="36"/>
      <c r="H15" s="36"/>
      <c r="I15" s="36"/>
      <c r="J15" s="31">
        <f>10000000</f>
        <v>10000000</v>
      </c>
      <c r="K15" s="31"/>
      <c r="L15" s="27">
        <f>2000000</f>
        <v>2000000</v>
      </c>
      <c r="M15" s="27"/>
      <c r="N15" s="27"/>
      <c r="O15" s="27"/>
      <c r="P15" s="27"/>
      <c r="Q15" s="37">
        <f>8000000</f>
        <v>8000000</v>
      </c>
      <c r="R15" s="37"/>
      <c r="S15" s="37"/>
      <c r="T15" s="37"/>
      <c r="U15" s="37"/>
      <c r="V15" s="33" t="s">
        <v>2</v>
      </c>
      <c r="W15" s="30" t="s">
        <v>2</v>
      </c>
      <c r="X15" s="31">
        <f>316158.21</f>
        <v>316158.21</v>
      </c>
      <c r="Y15" s="31"/>
      <c r="Z15" s="31"/>
      <c r="AA15" s="31"/>
      <c r="AB15" s="31"/>
      <c r="AC15" s="32">
        <f>316158.21</f>
        <v>316158.21</v>
      </c>
      <c r="AD15" s="30" t="s">
        <v>2</v>
      </c>
      <c r="AE15" s="33" t="s">
        <v>2</v>
      </c>
      <c r="AF15" s="30" t="s">
        <v>2</v>
      </c>
      <c r="AG15" s="26" t="s">
        <v>2</v>
      </c>
      <c r="AH15" s="26"/>
      <c r="AI15" s="26"/>
      <c r="AJ15" s="26"/>
      <c r="AK15" s="34" t="s">
        <v>2</v>
      </c>
      <c r="AL15" s="34"/>
      <c r="AM15" s="35" t="s">
        <v>2</v>
      </c>
      <c r="AN15" s="35"/>
    </row>
    <row r="16" spans="1:40" s="1" customFormat="1" ht="21.75" customHeight="1">
      <c r="A16" s="38" t="s">
        <v>47</v>
      </c>
      <c r="B16" s="38"/>
      <c r="C16" s="39">
        <f>8000000</f>
        <v>8000000</v>
      </c>
      <c r="D16" s="39"/>
      <c r="E16" s="39"/>
      <c r="F16" s="39"/>
      <c r="G16" s="39"/>
      <c r="H16" s="39"/>
      <c r="I16" s="39"/>
      <c r="J16" s="40">
        <f>10000000</f>
        <v>10000000</v>
      </c>
      <c r="K16" s="40"/>
      <c r="L16" s="40">
        <f>10000000</f>
        <v>10000000</v>
      </c>
      <c r="M16" s="40"/>
      <c r="N16" s="40"/>
      <c r="O16" s="40"/>
      <c r="P16" s="40"/>
      <c r="Q16" s="40">
        <f>8000000</f>
        <v>8000000</v>
      </c>
      <c r="R16" s="40"/>
      <c r="S16" s="40"/>
      <c r="T16" s="40"/>
      <c r="U16" s="40"/>
      <c r="V16" s="41" t="s">
        <v>48</v>
      </c>
      <c r="W16" s="42" t="s">
        <v>2</v>
      </c>
      <c r="X16" s="40">
        <f>986638.75</f>
        <v>986638.75</v>
      </c>
      <c r="Y16" s="40"/>
      <c r="Z16" s="40"/>
      <c r="AA16" s="40"/>
      <c r="AB16" s="40"/>
      <c r="AC16" s="43">
        <f>986638.75</f>
        <v>986638.75</v>
      </c>
      <c r="AD16" s="42" t="s">
        <v>2</v>
      </c>
      <c r="AE16" s="41" t="s">
        <v>48</v>
      </c>
      <c r="AF16" s="42" t="s">
        <v>2</v>
      </c>
      <c r="AG16" s="44" t="s">
        <v>2</v>
      </c>
      <c r="AH16" s="44"/>
      <c r="AI16" s="44"/>
      <c r="AJ16" s="44"/>
      <c r="AK16" s="44" t="s">
        <v>2</v>
      </c>
      <c r="AL16" s="44"/>
      <c r="AM16" s="45" t="s">
        <v>2</v>
      </c>
      <c r="AN16" s="45"/>
    </row>
    <row r="17" spans="1:40" s="1" customFormat="1" ht="12.75" customHeight="1">
      <c r="A17" s="24" t="s">
        <v>49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s="1" customFormat="1" ht="48" customHeight="1">
      <c r="A18" s="19" t="s">
        <v>50</v>
      </c>
      <c r="B18" s="19"/>
      <c r="C18" s="25">
        <f>6000000</f>
        <v>6000000</v>
      </c>
      <c r="D18" s="25"/>
      <c r="E18" s="25"/>
      <c r="F18" s="25"/>
      <c r="G18" s="25"/>
      <c r="H18" s="25"/>
      <c r="I18" s="25"/>
      <c r="J18" s="26" t="s">
        <v>2</v>
      </c>
      <c r="K18" s="26"/>
      <c r="L18" s="27">
        <f>6000000</f>
        <v>6000000</v>
      </c>
      <c r="M18" s="27"/>
      <c r="N18" s="27"/>
      <c r="O18" s="27"/>
      <c r="P18" s="27"/>
      <c r="Q18" s="28" t="s">
        <v>2</v>
      </c>
      <c r="R18" s="28"/>
      <c r="S18" s="28"/>
      <c r="T18" s="28"/>
      <c r="U18" s="28"/>
      <c r="V18" s="29">
        <f>0.83</f>
        <v>0.83</v>
      </c>
      <c r="W18" s="46">
        <f>19069.67</f>
        <v>19069.67</v>
      </c>
      <c r="X18" s="26" t="s">
        <v>2</v>
      </c>
      <c r="Y18" s="26"/>
      <c r="Z18" s="26"/>
      <c r="AA18" s="26"/>
      <c r="AB18" s="26"/>
      <c r="AC18" s="32">
        <f>19069.67</f>
        <v>19069.67</v>
      </c>
      <c r="AD18" s="30" t="s">
        <v>2</v>
      </c>
      <c r="AE18" s="33" t="s">
        <v>2</v>
      </c>
      <c r="AF18" s="30" t="s">
        <v>2</v>
      </c>
      <c r="AG18" s="26" t="s">
        <v>2</v>
      </c>
      <c r="AH18" s="26"/>
      <c r="AI18" s="26"/>
      <c r="AJ18" s="26"/>
      <c r="AK18" s="34" t="s">
        <v>2</v>
      </c>
      <c r="AL18" s="34"/>
      <c r="AM18" s="35" t="s">
        <v>2</v>
      </c>
      <c r="AN18" s="35"/>
    </row>
    <row r="19" spans="1:40" s="1" customFormat="1" ht="48" customHeight="1">
      <c r="A19" s="19" t="s">
        <v>51</v>
      </c>
      <c r="B19" s="19"/>
      <c r="C19" s="25">
        <f>1500000</f>
        <v>1500000</v>
      </c>
      <c r="D19" s="25"/>
      <c r="E19" s="25"/>
      <c r="F19" s="25"/>
      <c r="G19" s="25"/>
      <c r="H19" s="25"/>
      <c r="I19" s="25"/>
      <c r="J19" s="26" t="s">
        <v>2</v>
      </c>
      <c r="K19" s="26"/>
      <c r="L19" s="27">
        <f>1500000</f>
        <v>1500000</v>
      </c>
      <c r="M19" s="27"/>
      <c r="N19" s="27"/>
      <c r="O19" s="27"/>
      <c r="P19" s="27"/>
      <c r="Q19" s="28" t="s">
        <v>2</v>
      </c>
      <c r="R19" s="28"/>
      <c r="S19" s="28"/>
      <c r="T19" s="28"/>
      <c r="U19" s="28"/>
      <c r="V19" s="29">
        <f>0.83</f>
        <v>0.83</v>
      </c>
      <c r="W19" s="46">
        <f>10075.82</f>
        <v>10075.82</v>
      </c>
      <c r="X19" s="31">
        <f>-1792.01</f>
        <v>-1792.01</v>
      </c>
      <c r="Y19" s="31"/>
      <c r="Z19" s="31"/>
      <c r="AA19" s="31"/>
      <c r="AB19" s="31"/>
      <c r="AC19" s="32">
        <f>8283.81</f>
        <v>8283.81</v>
      </c>
      <c r="AD19" s="30" t="s">
        <v>2</v>
      </c>
      <c r="AE19" s="33" t="s">
        <v>2</v>
      </c>
      <c r="AF19" s="30" t="s">
        <v>2</v>
      </c>
      <c r="AG19" s="26" t="s">
        <v>2</v>
      </c>
      <c r="AH19" s="26"/>
      <c r="AI19" s="26"/>
      <c r="AJ19" s="26"/>
      <c r="AK19" s="34" t="s">
        <v>2</v>
      </c>
      <c r="AL19" s="34"/>
      <c r="AM19" s="35" t="s">
        <v>2</v>
      </c>
      <c r="AN19" s="35"/>
    </row>
    <row r="20" spans="1:40" s="1" customFormat="1" ht="48" customHeight="1">
      <c r="A20" s="19" t="s">
        <v>52</v>
      </c>
      <c r="B20" s="19"/>
      <c r="C20" s="36" t="s">
        <v>2</v>
      </c>
      <c r="D20" s="36"/>
      <c r="E20" s="36"/>
      <c r="F20" s="36"/>
      <c r="G20" s="36"/>
      <c r="H20" s="36"/>
      <c r="I20" s="36"/>
      <c r="J20" s="31">
        <f>4000000</f>
        <v>4000000</v>
      </c>
      <c r="K20" s="31"/>
      <c r="L20" s="34" t="s">
        <v>2</v>
      </c>
      <c r="M20" s="34"/>
      <c r="N20" s="34"/>
      <c r="O20" s="34"/>
      <c r="P20" s="34"/>
      <c r="Q20" s="37">
        <f>4000000</f>
        <v>4000000</v>
      </c>
      <c r="R20" s="37"/>
      <c r="S20" s="37"/>
      <c r="T20" s="37"/>
      <c r="U20" s="37"/>
      <c r="V20" s="29">
        <f>0.1</f>
        <v>0.1</v>
      </c>
      <c r="W20" s="30" t="s">
        <v>2</v>
      </c>
      <c r="X20" s="31">
        <f>11982.24</f>
        <v>11982.24</v>
      </c>
      <c r="Y20" s="31"/>
      <c r="Z20" s="31"/>
      <c r="AA20" s="31"/>
      <c r="AB20" s="31"/>
      <c r="AC20" s="32">
        <f>2480.87</f>
        <v>2480.87</v>
      </c>
      <c r="AD20" s="46">
        <f>9501.37</f>
        <v>9501.37</v>
      </c>
      <c r="AE20" s="33" t="s">
        <v>2</v>
      </c>
      <c r="AF20" s="30" t="s">
        <v>2</v>
      </c>
      <c r="AG20" s="26" t="s">
        <v>2</v>
      </c>
      <c r="AH20" s="26"/>
      <c r="AI20" s="26"/>
      <c r="AJ20" s="26"/>
      <c r="AK20" s="34" t="s">
        <v>2</v>
      </c>
      <c r="AL20" s="34"/>
      <c r="AM20" s="35" t="s">
        <v>2</v>
      </c>
      <c r="AN20" s="35"/>
    </row>
    <row r="21" spans="1:40" s="1" customFormat="1" ht="48" customHeight="1">
      <c r="A21" s="19" t="s">
        <v>53</v>
      </c>
      <c r="B21" s="19"/>
      <c r="C21" s="36" t="s">
        <v>2</v>
      </c>
      <c r="D21" s="36"/>
      <c r="E21" s="36"/>
      <c r="F21" s="36"/>
      <c r="G21" s="36"/>
      <c r="H21" s="36"/>
      <c r="I21" s="36"/>
      <c r="J21" s="31">
        <f>5600000</f>
        <v>5600000</v>
      </c>
      <c r="K21" s="31"/>
      <c r="L21" s="34" t="s">
        <v>2</v>
      </c>
      <c r="M21" s="34"/>
      <c r="N21" s="34"/>
      <c r="O21" s="34"/>
      <c r="P21" s="34"/>
      <c r="Q21" s="37">
        <f>5600000</f>
        <v>5600000</v>
      </c>
      <c r="R21" s="37"/>
      <c r="S21" s="37"/>
      <c r="T21" s="37"/>
      <c r="U21" s="37"/>
      <c r="V21" s="29">
        <f>0.1</f>
        <v>0.1</v>
      </c>
      <c r="W21" s="30" t="s">
        <v>2</v>
      </c>
      <c r="X21" s="31">
        <f>16764.25</f>
        <v>16764.25</v>
      </c>
      <c r="Y21" s="31"/>
      <c r="Z21" s="31"/>
      <c r="AA21" s="31"/>
      <c r="AB21" s="31"/>
      <c r="AC21" s="32">
        <f>1851.37</f>
        <v>1851.37</v>
      </c>
      <c r="AD21" s="46">
        <f>14912.88</f>
        <v>14912.88</v>
      </c>
      <c r="AE21" s="33" t="s">
        <v>2</v>
      </c>
      <c r="AF21" s="30" t="s">
        <v>2</v>
      </c>
      <c r="AG21" s="26" t="s">
        <v>2</v>
      </c>
      <c r="AH21" s="26"/>
      <c r="AI21" s="26"/>
      <c r="AJ21" s="26"/>
      <c r="AK21" s="34" t="s">
        <v>2</v>
      </c>
      <c r="AL21" s="34"/>
      <c r="AM21" s="35" t="s">
        <v>2</v>
      </c>
      <c r="AN21" s="35"/>
    </row>
    <row r="22" spans="1:40" s="1" customFormat="1" ht="21.75" customHeight="1">
      <c r="A22" s="38" t="s">
        <v>47</v>
      </c>
      <c r="B22" s="38"/>
      <c r="C22" s="39">
        <f>7500000</f>
        <v>7500000</v>
      </c>
      <c r="D22" s="39"/>
      <c r="E22" s="39"/>
      <c r="F22" s="39"/>
      <c r="G22" s="39"/>
      <c r="H22" s="39"/>
      <c r="I22" s="39"/>
      <c r="J22" s="40">
        <f>9600000</f>
        <v>9600000</v>
      </c>
      <c r="K22" s="40"/>
      <c r="L22" s="40">
        <f>7500000</f>
        <v>7500000</v>
      </c>
      <c r="M22" s="40"/>
      <c r="N22" s="40"/>
      <c r="O22" s="40"/>
      <c r="P22" s="40"/>
      <c r="Q22" s="40">
        <f>9600000</f>
        <v>9600000</v>
      </c>
      <c r="R22" s="40"/>
      <c r="S22" s="40"/>
      <c r="T22" s="40"/>
      <c r="U22" s="40"/>
      <c r="V22" s="41" t="s">
        <v>48</v>
      </c>
      <c r="W22" s="43">
        <f>29145.49</f>
        <v>29145.49</v>
      </c>
      <c r="X22" s="40">
        <f>26954.48</f>
        <v>26954.48</v>
      </c>
      <c r="Y22" s="40"/>
      <c r="Z22" s="40"/>
      <c r="AA22" s="40"/>
      <c r="AB22" s="40"/>
      <c r="AC22" s="43">
        <f>31685.72</f>
        <v>31685.72</v>
      </c>
      <c r="AD22" s="43">
        <f>24414.25</f>
        <v>24414.25</v>
      </c>
      <c r="AE22" s="41" t="s">
        <v>48</v>
      </c>
      <c r="AF22" s="42" t="s">
        <v>2</v>
      </c>
      <c r="AG22" s="44" t="s">
        <v>2</v>
      </c>
      <c r="AH22" s="44"/>
      <c r="AI22" s="44"/>
      <c r="AJ22" s="44"/>
      <c r="AK22" s="44" t="s">
        <v>2</v>
      </c>
      <c r="AL22" s="44"/>
      <c r="AM22" s="45" t="s">
        <v>2</v>
      </c>
      <c r="AN22" s="45"/>
    </row>
    <row r="23" spans="1:40" s="1" customFormat="1" ht="21.75" customHeight="1">
      <c r="A23" s="47" t="s">
        <v>54</v>
      </c>
      <c r="B23" s="47"/>
      <c r="C23" s="39">
        <f>15500000</f>
        <v>15500000</v>
      </c>
      <c r="D23" s="39"/>
      <c r="E23" s="39"/>
      <c r="F23" s="39"/>
      <c r="G23" s="39"/>
      <c r="H23" s="39"/>
      <c r="I23" s="39"/>
      <c r="J23" s="40">
        <f>19600000</f>
        <v>19600000</v>
      </c>
      <c r="K23" s="40"/>
      <c r="L23" s="40">
        <f>17500000</f>
        <v>17500000</v>
      </c>
      <c r="M23" s="40"/>
      <c r="N23" s="40"/>
      <c r="O23" s="40"/>
      <c r="P23" s="40"/>
      <c r="Q23" s="40">
        <f>17600000</f>
        <v>17600000</v>
      </c>
      <c r="R23" s="40"/>
      <c r="S23" s="40"/>
      <c r="T23" s="40"/>
      <c r="U23" s="40"/>
      <c r="V23" s="41" t="s">
        <v>48</v>
      </c>
      <c r="W23" s="43">
        <f>29145.49</f>
        <v>29145.49</v>
      </c>
      <c r="X23" s="40">
        <f>1013593.23</f>
        <v>1013593.23</v>
      </c>
      <c r="Y23" s="40"/>
      <c r="Z23" s="40"/>
      <c r="AA23" s="40"/>
      <c r="AB23" s="40"/>
      <c r="AC23" s="43">
        <f>1018324.47</f>
        <v>1018324.47</v>
      </c>
      <c r="AD23" s="43">
        <f>24414.25</f>
        <v>24414.25</v>
      </c>
      <c r="AE23" s="41" t="s">
        <v>48</v>
      </c>
      <c r="AF23" s="42" t="s">
        <v>2</v>
      </c>
      <c r="AG23" s="44" t="s">
        <v>2</v>
      </c>
      <c r="AH23" s="44"/>
      <c r="AI23" s="44"/>
      <c r="AJ23" s="44"/>
      <c r="AK23" s="44" t="s">
        <v>2</v>
      </c>
      <c r="AL23" s="44"/>
      <c r="AM23" s="45" t="s">
        <v>2</v>
      </c>
      <c r="AN23" s="45"/>
    </row>
    <row r="24" spans="1:40" s="1" customFormat="1" ht="13.5" customHeight="1">
      <c r="A24" s="48" t="s">
        <v>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</row>
    <row r="25" spans="1:40" s="1" customFormat="1" ht="13.5" customHeight="1">
      <c r="A25" s="9" t="s">
        <v>55</v>
      </c>
      <c r="B25" s="9"/>
      <c r="C25" s="9"/>
      <c r="D25" s="49" t="s">
        <v>2</v>
      </c>
      <c r="E25" s="49"/>
      <c r="F25" s="49"/>
      <c r="G25" s="49"/>
      <c r="H25" s="49"/>
      <c r="I25" s="49"/>
      <c r="J25" s="49"/>
      <c r="K25" s="49"/>
      <c r="L25" s="49"/>
      <c r="M25" s="49"/>
      <c r="N25" s="50" t="s">
        <v>2</v>
      </c>
      <c r="O25" s="50"/>
      <c r="P25" s="49" t="s">
        <v>56</v>
      </c>
      <c r="Q25" s="49"/>
      <c r="R25" s="49"/>
      <c r="S25" s="49"/>
      <c r="T25" s="49"/>
      <c r="U25" s="49"/>
      <c r="V25" s="49"/>
      <c r="W25" s="49"/>
      <c r="X25" s="49"/>
      <c r="Y25" s="49"/>
      <c r="Z25" s="50" t="s">
        <v>2</v>
      </c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</row>
    <row r="26" spans="1:40" s="1" customFormat="1" ht="13.5" customHeight="1">
      <c r="A26" s="50" t="s">
        <v>2</v>
      </c>
      <c r="B26" s="50"/>
      <c r="C26" s="50"/>
      <c r="D26" s="51" t="s">
        <v>57</v>
      </c>
      <c r="E26" s="51"/>
      <c r="F26" s="51"/>
      <c r="G26" s="51"/>
      <c r="H26" s="51"/>
      <c r="I26" s="51"/>
      <c r="J26" s="51"/>
      <c r="K26" s="51"/>
      <c r="L26" s="51"/>
      <c r="M26" s="51" t="s">
        <v>2</v>
      </c>
      <c r="N26" s="51"/>
      <c r="O26" s="51" t="s">
        <v>58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0" t="s">
        <v>2</v>
      </c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0" s="1" customFormat="1" ht="13.5" customHeight="1">
      <c r="A27" s="9" t="s">
        <v>59</v>
      </c>
      <c r="B27" s="9"/>
      <c r="C27" s="9"/>
      <c r="D27" s="49" t="s">
        <v>2</v>
      </c>
      <c r="E27" s="49"/>
      <c r="F27" s="49"/>
      <c r="G27" s="49"/>
      <c r="H27" s="49"/>
      <c r="I27" s="49"/>
      <c r="J27" s="49"/>
      <c r="K27" s="49"/>
      <c r="L27" s="49"/>
      <c r="M27" s="49"/>
      <c r="N27" s="50" t="s">
        <v>2</v>
      </c>
      <c r="O27" s="50"/>
      <c r="P27" s="49" t="s">
        <v>60</v>
      </c>
      <c r="Q27" s="49"/>
      <c r="R27" s="49"/>
      <c r="S27" s="49"/>
      <c r="T27" s="49"/>
      <c r="U27" s="49"/>
      <c r="V27" s="49"/>
      <c r="W27" s="49"/>
      <c r="X27" s="49"/>
      <c r="Y27" s="49"/>
      <c r="Z27" s="50" t="s">
        <v>2</v>
      </c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40" s="1" customFormat="1" ht="13.5" customHeight="1">
      <c r="A28" s="50" t="s">
        <v>2</v>
      </c>
      <c r="B28" s="50"/>
      <c r="C28" s="50"/>
      <c r="D28" s="51" t="s">
        <v>2</v>
      </c>
      <c r="E28" s="51"/>
      <c r="F28" s="51"/>
      <c r="G28" s="51"/>
      <c r="H28" s="51"/>
      <c r="I28" s="51"/>
      <c r="J28" s="51"/>
      <c r="K28" s="51"/>
      <c r="L28" s="51"/>
      <c r="M28" s="51" t="s">
        <v>2</v>
      </c>
      <c r="N28" s="51"/>
      <c r="O28" s="51" t="s">
        <v>58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0" t="s">
        <v>2</v>
      </c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pans="1:40" s="1" customFormat="1" ht="13.5" customHeight="1">
      <c r="A29" s="9" t="s">
        <v>61</v>
      </c>
      <c r="B29" s="9"/>
      <c r="C29" s="9"/>
      <c r="D29" s="9"/>
      <c r="E29" s="49" t="s">
        <v>2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2" t="s">
        <v>2</v>
      </c>
      <c r="T29" s="49" t="s">
        <v>2</v>
      </c>
      <c r="U29" s="49"/>
      <c r="V29" s="49"/>
      <c r="W29" s="49"/>
      <c r="X29" s="49"/>
      <c r="Y29" s="49"/>
      <c r="Z29" s="52" t="s">
        <v>2</v>
      </c>
      <c r="AA29" s="49" t="s">
        <v>2</v>
      </c>
      <c r="AB29" s="49"/>
      <c r="AC29" s="49"/>
      <c r="AD29" s="49"/>
      <c r="AE29" s="49"/>
      <c r="AF29" s="49"/>
      <c r="AG29" s="49"/>
      <c r="AH29" s="49"/>
      <c r="AI29" s="49"/>
      <c r="AJ29" s="50" t="s">
        <v>2</v>
      </c>
      <c r="AK29" s="50"/>
      <c r="AL29" s="50"/>
      <c r="AM29" s="50"/>
      <c r="AN29" s="50"/>
    </row>
    <row r="30" spans="1:40" s="1" customFormat="1" ht="13.5" customHeight="1">
      <c r="A30" s="50" t="s">
        <v>2</v>
      </c>
      <c r="B30" s="50"/>
      <c r="C30" s="50"/>
      <c r="D30" s="51" t="s">
        <v>62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 t="s">
        <v>2</v>
      </c>
      <c r="S30" s="51"/>
      <c r="T30" s="51"/>
      <c r="U30" s="51" t="s">
        <v>57</v>
      </c>
      <c r="V30" s="51"/>
      <c r="W30" s="51"/>
      <c r="X30" s="51"/>
      <c r="Y30" s="51" t="s">
        <v>2</v>
      </c>
      <c r="Z30" s="51"/>
      <c r="AA30" s="51"/>
      <c r="AB30" s="51" t="s">
        <v>58</v>
      </c>
      <c r="AC30" s="51"/>
      <c r="AD30" s="51"/>
      <c r="AE30" s="51"/>
      <c r="AF30" s="51"/>
      <c r="AG30" s="51"/>
      <c r="AH30" s="51"/>
      <c r="AI30" s="51"/>
      <c r="AJ30" s="50" t="s">
        <v>2</v>
      </c>
      <c r="AK30" s="50"/>
      <c r="AL30" s="50"/>
      <c r="AM30" s="50"/>
      <c r="AN30" s="50"/>
    </row>
    <row r="31" spans="1:40" s="1" customFormat="1" ht="13.5" customHeight="1">
      <c r="A31" s="53" t="s">
        <v>63</v>
      </c>
      <c r="B31" s="53"/>
      <c r="C31" s="53"/>
      <c r="D31" s="53"/>
      <c r="E31" s="53"/>
      <c r="F31" s="53"/>
      <c r="G31" s="53"/>
      <c r="H31" s="4" t="s">
        <v>2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1" customFormat="1" ht="43.5" customHeight="1">
      <c r="A32" s="48" t="s">
        <v>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</row>
  </sheetData>
  <sheetProtection/>
  <mergeCells count="160">
    <mergeCell ref="AJ30:AN30"/>
    <mergeCell ref="A31:G31"/>
    <mergeCell ref="H31:AN31"/>
    <mergeCell ref="A32:AN32"/>
    <mergeCell ref="A30:C30"/>
    <mergeCell ref="D30:Q30"/>
    <mergeCell ref="R30:T30"/>
    <mergeCell ref="U30:X30"/>
    <mergeCell ref="Y30:AA30"/>
    <mergeCell ref="AB30:AI30"/>
    <mergeCell ref="A28:C28"/>
    <mergeCell ref="D28:L28"/>
    <mergeCell ref="M28:N28"/>
    <mergeCell ref="O28:Y28"/>
    <mergeCell ref="Z28:AN28"/>
    <mergeCell ref="A29:D29"/>
    <mergeCell ref="E29:R29"/>
    <mergeCell ref="T29:Y29"/>
    <mergeCell ref="AA29:AI29"/>
    <mergeCell ref="AJ29:AN29"/>
    <mergeCell ref="A26:C26"/>
    <mergeCell ref="D26:L26"/>
    <mergeCell ref="M26:N26"/>
    <mergeCell ref="O26:Y26"/>
    <mergeCell ref="Z26:AN26"/>
    <mergeCell ref="A27:C27"/>
    <mergeCell ref="D27:M27"/>
    <mergeCell ref="N27:O27"/>
    <mergeCell ref="P27:Y27"/>
    <mergeCell ref="Z27:AN27"/>
    <mergeCell ref="AM23:AN23"/>
    <mergeCell ref="A24:AN24"/>
    <mergeCell ref="A25:C25"/>
    <mergeCell ref="D25:M25"/>
    <mergeCell ref="N25:O25"/>
    <mergeCell ref="P25:Y25"/>
    <mergeCell ref="Z25:AN25"/>
    <mergeCell ref="AK22:AL22"/>
    <mergeCell ref="AM22:AN22"/>
    <mergeCell ref="A23:B23"/>
    <mergeCell ref="C23:I23"/>
    <mergeCell ref="J23:K23"/>
    <mergeCell ref="L23:P23"/>
    <mergeCell ref="Q23:U23"/>
    <mergeCell ref="X23:AB23"/>
    <mergeCell ref="AG23:AJ23"/>
    <mergeCell ref="AK23:AL23"/>
    <mergeCell ref="AG21:AJ21"/>
    <mergeCell ref="AK21:AL21"/>
    <mergeCell ref="AM21:AN21"/>
    <mergeCell ref="A22:B22"/>
    <mergeCell ref="C22:I22"/>
    <mergeCell ref="J22:K22"/>
    <mergeCell ref="L22:P22"/>
    <mergeCell ref="Q22:U22"/>
    <mergeCell ref="X22:AB22"/>
    <mergeCell ref="AG22:AJ22"/>
    <mergeCell ref="A21:B21"/>
    <mergeCell ref="C21:I21"/>
    <mergeCell ref="J21:K21"/>
    <mergeCell ref="L21:P21"/>
    <mergeCell ref="Q21:U21"/>
    <mergeCell ref="X21:AB21"/>
    <mergeCell ref="AM19:AN19"/>
    <mergeCell ref="A20:B20"/>
    <mergeCell ref="C20:I20"/>
    <mergeCell ref="J20:K20"/>
    <mergeCell ref="L20:P20"/>
    <mergeCell ref="Q20:U20"/>
    <mergeCell ref="X20:AB20"/>
    <mergeCell ref="AG20:AJ20"/>
    <mergeCell ref="AK20:AL20"/>
    <mergeCell ref="AM20:AN20"/>
    <mergeCell ref="AK18:AL18"/>
    <mergeCell ref="AM18:AN18"/>
    <mergeCell ref="A19:B19"/>
    <mergeCell ref="C19:I19"/>
    <mergeCell ref="J19:K19"/>
    <mergeCell ref="L19:P19"/>
    <mergeCell ref="Q19:U19"/>
    <mergeCell ref="X19:AB19"/>
    <mergeCell ref="AG19:AJ19"/>
    <mergeCell ref="AK19:AL19"/>
    <mergeCell ref="AK16:AL16"/>
    <mergeCell ref="AM16:AN16"/>
    <mergeCell ref="A17:AN17"/>
    <mergeCell ref="A18:B18"/>
    <mergeCell ref="C18:I18"/>
    <mergeCell ref="J18:K18"/>
    <mergeCell ref="L18:P18"/>
    <mergeCell ref="Q18:U18"/>
    <mergeCell ref="X18:AB18"/>
    <mergeCell ref="AG18:AJ18"/>
    <mergeCell ref="AG15:AJ15"/>
    <mergeCell ref="AK15:AL15"/>
    <mergeCell ref="AM15:AN15"/>
    <mergeCell ref="A16:B16"/>
    <mergeCell ref="C16:I16"/>
    <mergeCell ref="J16:K16"/>
    <mergeCell ref="L16:P16"/>
    <mergeCell ref="Q16:U16"/>
    <mergeCell ref="X16:AB16"/>
    <mergeCell ref="AG16:AJ16"/>
    <mergeCell ref="A15:B15"/>
    <mergeCell ref="C15:I15"/>
    <mergeCell ref="J15:K15"/>
    <mergeCell ref="L15:P15"/>
    <mergeCell ref="Q15:U15"/>
    <mergeCell ref="X15:AB15"/>
    <mergeCell ref="A13:AN13"/>
    <mergeCell ref="A14:B14"/>
    <mergeCell ref="C14:I14"/>
    <mergeCell ref="J14:K14"/>
    <mergeCell ref="L14:P14"/>
    <mergeCell ref="Q14:U14"/>
    <mergeCell ref="X14:AB14"/>
    <mergeCell ref="AG14:AJ14"/>
    <mergeCell ref="AK14:AL14"/>
    <mergeCell ref="AM14:AN14"/>
    <mergeCell ref="AK11:AL11"/>
    <mergeCell ref="AM11:AN11"/>
    <mergeCell ref="A12:B12"/>
    <mergeCell ref="C12:J12"/>
    <mergeCell ref="L12:P12"/>
    <mergeCell ref="Q12:U12"/>
    <mergeCell ref="X12:AB12"/>
    <mergeCell ref="AG12:AJ12"/>
    <mergeCell ref="AK12:AL12"/>
    <mergeCell ref="AM12:AN12"/>
    <mergeCell ref="A9:AN9"/>
    <mergeCell ref="A10:B11"/>
    <mergeCell ref="C10:U10"/>
    <mergeCell ref="C11:J11"/>
    <mergeCell ref="L11:P11"/>
    <mergeCell ref="Q11:U11"/>
    <mergeCell ref="V10:AD10"/>
    <mergeCell ref="X11:AB11"/>
    <mergeCell ref="AE10:AN10"/>
    <mergeCell ref="AG11:AJ11"/>
    <mergeCell ref="A7:F7"/>
    <mergeCell ref="G7:AG7"/>
    <mergeCell ref="AH7:AK7"/>
    <mergeCell ref="AL7:AN7"/>
    <mergeCell ref="A8:E8"/>
    <mergeCell ref="F8:AG8"/>
    <mergeCell ref="AH8:AK8"/>
    <mergeCell ref="AL8:AN8"/>
    <mergeCell ref="B5:AH5"/>
    <mergeCell ref="AI5:AK5"/>
    <mergeCell ref="AL5:AN5"/>
    <mergeCell ref="A6:H6"/>
    <mergeCell ref="I6:AG6"/>
    <mergeCell ref="AH6:AK6"/>
    <mergeCell ref="AL6:AN6"/>
    <mergeCell ref="A1:AN1"/>
    <mergeCell ref="A2:AM2"/>
    <mergeCell ref="A3:AK3"/>
    <mergeCell ref="AL3:AN3"/>
    <mergeCell ref="A4:AK4"/>
    <mergeCell ref="AL4:AN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1" manualBreakCount="1">
    <brk id="32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2017-06-20T12:07:16Z</dcterms:modified>
  <cp:category/>
  <cp:version/>
  <cp:contentType/>
  <cp:contentStatus/>
</cp:coreProperties>
</file>