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16 Субсидии ЮЛ и ИП РМР 21-23" sheetId="4" r:id="rId1"/>
  </sheets>
  <definedNames>
    <definedName name="_xlnm._FilterDatabase" localSheetId="0" hidden="1">'Пр16 Субсидии ЮЛ и ИП РМР 21-23'!$A$16:$I$59</definedName>
    <definedName name="_xlnm.Print_Area" localSheetId="0">'Пр16 Субсидии ЮЛ и ИП РМР 21-23'!$A$1:$I$56</definedName>
  </definedNames>
  <calcPr calcId="124519"/>
</workbook>
</file>

<file path=xl/calcChain.xml><?xml version="1.0" encoding="utf-8"?>
<calcChain xmlns="http://schemas.openxmlformats.org/spreadsheetml/2006/main">
  <c r="G49" i="4"/>
  <c r="I30"/>
  <c r="H30"/>
  <c r="G30"/>
  <c r="G55" l="1"/>
  <c r="I51" l="1"/>
  <c r="I50" s="1"/>
  <c r="H51"/>
  <c r="H50" s="1"/>
  <c r="G52"/>
  <c r="G51" s="1"/>
  <c r="G50" s="1"/>
  <c r="I105"/>
  <c r="H105"/>
  <c r="I157" l="1"/>
  <c r="I156" s="1"/>
  <c r="H157"/>
  <c r="H156" s="1"/>
  <c r="I154"/>
  <c r="I153" s="1"/>
  <c r="H154"/>
  <c r="H153" s="1"/>
  <c r="I149"/>
  <c r="I148" s="1"/>
  <c r="H149"/>
  <c r="H148" s="1"/>
  <c r="I146"/>
  <c r="I145" s="1"/>
  <c r="H146"/>
  <c r="H145" s="1"/>
  <c r="I142"/>
  <c r="I141" s="1"/>
  <c r="H142"/>
  <c r="H141" s="1"/>
  <c r="I139"/>
  <c r="I138" s="1"/>
  <c r="H139"/>
  <c r="H138" s="1"/>
  <c r="I135"/>
  <c r="I134" s="1"/>
  <c r="I133" s="1"/>
  <c r="H135"/>
  <c r="H134" s="1"/>
  <c r="H133" s="1"/>
  <c r="I131"/>
  <c r="I130" s="1"/>
  <c r="H131"/>
  <c r="H130" s="1"/>
  <c r="I128"/>
  <c r="I127" s="1"/>
  <c r="H128"/>
  <c r="H127" s="1"/>
  <c r="I124"/>
  <c r="I123" s="1"/>
  <c r="H124"/>
  <c r="H123" s="1"/>
  <c r="I121"/>
  <c r="I120" s="1"/>
  <c r="H121"/>
  <c r="H120" s="1"/>
  <c r="I118"/>
  <c r="H118"/>
  <c r="I115"/>
  <c r="I114" s="1"/>
  <c r="H115"/>
  <c r="H114" s="1"/>
  <c r="I112"/>
  <c r="I111" s="1"/>
  <c r="H112"/>
  <c r="H111" s="1"/>
  <c r="I109"/>
  <c r="I108" s="1"/>
  <c r="H109"/>
  <c r="H108" s="1"/>
  <c r="I104"/>
  <c r="I103" s="1"/>
  <c r="H104"/>
  <c r="H103" s="1"/>
  <c r="I101"/>
  <c r="I100" s="1"/>
  <c r="H101"/>
  <c r="H100" s="1"/>
  <c r="I96"/>
  <c r="I95" s="1"/>
  <c r="I94" s="1"/>
  <c r="H96"/>
  <c r="H95" s="1"/>
  <c r="H94" s="1"/>
  <c r="I92"/>
  <c r="I91" s="1"/>
  <c r="H92"/>
  <c r="H91" s="1"/>
  <c r="I89"/>
  <c r="I88" s="1"/>
  <c r="H89"/>
  <c r="H88" s="1"/>
  <c r="I86"/>
  <c r="I85" s="1"/>
  <c r="H86"/>
  <c r="H85" s="1"/>
  <c r="I83"/>
  <c r="I82" s="1"/>
  <c r="H83"/>
  <c r="H82" s="1"/>
  <c r="I80"/>
  <c r="I79" s="1"/>
  <c r="H80"/>
  <c r="H79" s="1"/>
  <c r="I77"/>
  <c r="I76" s="1"/>
  <c r="H77"/>
  <c r="H76" s="1"/>
  <c r="I74"/>
  <c r="I73" s="1"/>
  <c r="H74"/>
  <c r="H73" s="1"/>
  <c r="I71"/>
  <c r="I70" s="1"/>
  <c r="H71"/>
  <c r="H70" s="1"/>
  <c r="I54"/>
  <c r="I53" s="1"/>
  <c r="H54"/>
  <c r="H53" s="1"/>
  <c r="I48"/>
  <c r="I47" s="1"/>
  <c r="I46" s="1"/>
  <c r="I45" s="1"/>
  <c r="H48"/>
  <c r="H47" s="1"/>
  <c r="H46" s="1"/>
  <c r="H45" s="1"/>
  <c r="I43"/>
  <c r="I42" s="1"/>
  <c r="H43"/>
  <c r="H42" s="1"/>
  <c r="I40"/>
  <c r="I39" s="1"/>
  <c r="H40"/>
  <c r="H39" s="1"/>
  <c r="I38"/>
  <c r="I37" s="1"/>
  <c r="I36" s="1"/>
  <c r="H38"/>
  <c r="H37" s="1"/>
  <c r="H36" s="1"/>
  <c r="I35"/>
  <c r="I34" s="1"/>
  <c r="I33" s="1"/>
  <c r="H35"/>
  <c r="H34" s="1"/>
  <c r="H33" s="1"/>
  <c r="I29"/>
  <c r="I28" s="1"/>
  <c r="H29"/>
  <c r="H28" s="1"/>
  <c r="I27"/>
  <c r="I26" s="1"/>
  <c r="I25" s="1"/>
  <c r="H27"/>
  <c r="H26" s="1"/>
  <c r="H25" s="1"/>
  <c r="I23"/>
  <c r="I22" s="1"/>
  <c r="H23"/>
  <c r="H22" s="1"/>
  <c r="G157"/>
  <c r="G156" s="1"/>
  <c r="G154"/>
  <c r="G153" s="1"/>
  <c r="G149"/>
  <c r="G148" s="1"/>
  <c r="G146"/>
  <c r="G145" s="1"/>
  <c r="G142"/>
  <c r="G141" s="1"/>
  <c r="G139"/>
  <c r="G138" s="1"/>
  <c r="G135"/>
  <c r="G134" s="1"/>
  <c r="G133" s="1"/>
  <c r="G131"/>
  <c r="G130" s="1"/>
  <c r="G128"/>
  <c r="G127" s="1"/>
  <c r="G124"/>
  <c r="G123" s="1"/>
  <c r="G121"/>
  <c r="G120" s="1"/>
  <c r="G118"/>
  <c r="G115"/>
  <c r="G114" s="1"/>
  <c r="G112"/>
  <c r="G111" s="1"/>
  <c r="G109"/>
  <c r="G108" s="1"/>
  <c r="G104"/>
  <c r="G103" s="1"/>
  <c r="G101"/>
  <c r="G100" s="1"/>
  <c r="G96"/>
  <c r="G95" s="1"/>
  <c r="G94" s="1"/>
  <c r="G92"/>
  <c r="G91" s="1"/>
  <c r="G89"/>
  <c r="G88" s="1"/>
  <c r="G86"/>
  <c r="G85" s="1"/>
  <c r="G83"/>
  <c r="G82" s="1"/>
  <c r="G80"/>
  <c r="G79" s="1"/>
  <c r="G77"/>
  <c r="G76" s="1"/>
  <c r="G74"/>
  <c r="G73" s="1"/>
  <c r="G71"/>
  <c r="G70" s="1"/>
  <c r="G54"/>
  <c r="G53" s="1"/>
  <c r="G48"/>
  <c r="G47" s="1"/>
  <c r="G43"/>
  <c r="G42" s="1"/>
  <c r="G40"/>
  <c r="G39" s="1"/>
  <c r="G38"/>
  <c r="G37" s="1"/>
  <c r="G36" s="1"/>
  <c r="G35"/>
  <c r="G34" s="1"/>
  <c r="G33" s="1"/>
  <c r="G29"/>
  <c r="G28" s="1"/>
  <c r="G27"/>
  <c r="G26" s="1"/>
  <c r="G25" s="1"/>
  <c r="G23"/>
  <c r="G22" s="1"/>
  <c r="G46" l="1"/>
  <c r="G45" s="1"/>
  <c r="H107"/>
  <c r="G126"/>
  <c r="H126"/>
  <c r="I32"/>
  <c r="I31" s="1"/>
  <c r="I99"/>
  <c r="I98" s="1"/>
  <c r="H137"/>
  <c r="I137"/>
  <c r="H21"/>
  <c r="H20" s="1"/>
  <c r="H19" s="1"/>
  <c r="H56" s="1"/>
  <c r="I69"/>
  <c r="I68" s="1"/>
  <c r="H69"/>
  <c r="H68" s="1"/>
  <c r="I126"/>
  <c r="H117"/>
  <c r="H32"/>
  <c r="H31" s="1"/>
  <c r="H99"/>
  <c r="H98" s="1"/>
  <c r="I144"/>
  <c r="I152"/>
  <c r="I151" s="1"/>
  <c r="I107"/>
  <c r="I117"/>
  <c r="H144"/>
  <c r="H152"/>
  <c r="H151" s="1"/>
  <c r="I21"/>
  <c r="I20" s="1"/>
  <c r="I19" s="1"/>
  <c r="G152"/>
  <c r="G151" s="1"/>
  <c r="G144"/>
  <c r="G21"/>
  <c r="G20" s="1"/>
  <c r="G19" s="1"/>
  <c r="G56" s="1"/>
  <c r="G32"/>
  <c r="G31" s="1"/>
  <c r="G99"/>
  <c r="G98" s="1"/>
  <c r="G107"/>
  <c r="G137"/>
  <c r="G69"/>
  <c r="G68" s="1"/>
  <c r="G117"/>
  <c r="I56" l="1"/>
  <c r="H106"/>
  <c r="H67" s="1"/>
  <c r="H159" s="1"/>
  <c r="H167" s="1"/>
  <c r="H58" s="1"/>
  <c r="G106"/>
  <c r="G67" s="1"/>
  <c r="G159" s="1"/>
  <c r="G167" s="1"/>
  <c r="G58" s="1"/>
  <c r="I106"/>
  <c r="I67" s="1"/>
  <c r="I159" s="1"/>
  <c r="I167" s="1"/>
  <c r="I58" s="1"/>
  <c r="H166" l="1"/>
  <c r="H168" s="1"/>
  <c r="G57"/>
  <c r="G59" s="1"/>
  <c r="I57" l="1"/>
  <c r="I59" s="1"/>
  <c r="H57"/>
  <c r="H59" s="1"/>
  <c r="G166"/>
  <c r="G168" s="1"/>
  <c r="I166" l="1"/>
  <c r="I168" s="1"/>
</calcChain>
</file>

<file path=xl/sharedStrings.xml><?xml version="1.0" encoding="utf-8"?>
<sst xmlns="http://schemas.openxmlformats.org/spreadsheetml/2006/main" count="762" uniqueCount="125">
  <si>
    <t>Наименование</t>
  </si>
  <si>
    <t>Целевая статья</t>
  </si>
  <si>
    <t>Вид рас-ходов</t>
  </si>
  <si>
    <t>3</t>
  </si>
  <si>
    <t>4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</si>
  <si>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</si>
  <si>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</si>
  <si>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</si>
  <si>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</si>
  <si>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</si>
  <si>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</si>
  <si>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</si>
  <si>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</si>
  <si>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</si>
  <si>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</si>
  <si>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</si>
  <si>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</si>
  <si>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</si>
  <si>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</si>
  <si>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1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</si>
  <si>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</si>
  <si>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</si>
  <si>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</si>
  <si>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</si>
  <si>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</si>
  <si>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</si>
  <si>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</si>
  <si>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</si>
  <si>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</si>
  <si>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</si>
  <si>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</si>
  <si>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</si>
  <si>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</si>
  <si>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</si>
  <si>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</si>
  <si>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</si>
  <si>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</si>
  <si>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</si>
  <si>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</si>
  <si>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</si>
  <si>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</si>
  <si>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</si>
  <si>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</si>
  <si>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</si>
  <si>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</si>
  <si>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</si>
  <si>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</si>
  <si>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</si>
  <si>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</si>
  <si>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</si>
  <si>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</si>
  <si>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</si>
  <si>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</si>
  <si>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</si>
  <si>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</si>
  <si>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</si>
  <si>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</si>
  <si>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</si>
  <si>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</si>
  <si>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</si>
  <si>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</si>
  <si>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</si>
  <si>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</si>
  <si>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</si>
  <si>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</si>
  <si>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</si>
  <si>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</si>
  <si>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стандартами, за счет средств муниципального дорожного фонда (собственные средства муниципального образования)</t>
  </si>
  <si>
    <t>G0830</t>
  </si>
  <si>
    <t>Нанесение пешеходной дорожной разметки на улично-дорожную сеть, за счет средств муниципального дорожного фонда (собственные средства муниципального образования)</t>
  </si>
  <si>
    <t>G0850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</si>
  <si>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</si>
  <si>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</si>
  <si>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</si>
  <si>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</si>
  <si>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</si>
  <si>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</si>
  <si>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</si>
  <si>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</si>
  <si>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</si>
  <si>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</si>
  <si>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</si>
  <si>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</si>
  <si>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</si>
  <si>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</si>
  <si>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</si>
  <si>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</si>
  <si>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</si>
  <si>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</si>
  <si>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</si>
  <si>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</si>
  <si>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</si>
  <si>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</si>
  <si>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</si>
  <si>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</si>
  <si>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</si>
  <si>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</si>
  <si>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</si>
  <si>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</si>
  <si>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</si>
  <si>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2021 год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</si>
  <si>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</si>
  <si>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</si>
  <si>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</si>
  <si>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</si>
  <si>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</si>
  <si>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</si>
  <si>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</si>
  <si>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</si>
  <si>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</si>
  <si>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</si>
  <si>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</si>
  <si>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</si>
  <si>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</si>
  <si>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Распределение  "УСЛОВНЫХ" бюджетных ассигнований по целевым статьям (муниципальным программам района  и непрограммным направлениям деятельности), группам и подгруппам видов расходов классификации расходов бюджета муниципального района на 2021 год и на плановый период 2022 и 2023 годов в соответствии со статьей 184.1 БК РФ</t>
  </si>
  <si>
    <t>Распределение всех бюджетных ассигнований по целевым статьям (муниципальным программам района  и непрограммным направлениям деятельности), группам и подгруппам видов расходов классификации расходов бюджета муниципального района на 2021 год и на плановый период 2022 и 2023 годов с учётом "УСЛОВНЫХ" расходов</t>
  </si>
  <si>
    <t>Муниципальная программа  "Развитие транспортной системы в Ртищевском муниципальном районе"</t>
  </si>
  <si>
    <t xml:space="preserve">от                          2021 года  № </t>
  </si>
  <si>
    <t xml:space="preserve">  от 25 декабря 2020 года  № 71 - 408</t>
  </si>
  <si>
    <t>в том числе 298,3 на погашение текущей кредиторской задолженности за декабрь 2020 года</t>
  </si>
  <si>
    <t>в том числе 345,9 тыс. рублей в целях погашения кредиторской задолженности по энергосервисному контракту № 31603827587 от 11 августа 2016 года</t>
  </si>
  <si>
    <t xml:space="preserve"> Приложение № 16 к решению</t>
  </si>
  <si>
    <t>Распределение бюджетных ассигнований на предоставление субсидий юридическим лицам (кроме некоммерческих организаций), индивиду-альным предпринимателям, физическим лицам - производителям товаров, работ, услуг на 2021 год и на плановый период 2022 и 2023 годов</t>
  </si>
  <si>
    <t xml:space="preserve"> Приложение № 9 к решению</t>
  </si>
  <si>
    <t>(с изменениями от 04 июня 2021 года № 75 – 441)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</si>
</sst>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%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color theme="0" tint="-4.9989318521683403E-2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3"/>
      <color theme="4" tint="-0.499984740745262"/>
      <name val="Times New Roman"/>
      <family val="1"/>
      <charset val="204"/>
    </font>
    <font>
      <sz val="13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10" xfId="0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 shrinkToFit="1"/>
    </xf>
    <xf numFmtId="0" fontId="3" fillId="0" borderId="9" xfId="0" applyFont="1" applyFill="1" applyBorder="1" applyAlignment="1">
      <alignment horizontal="left" wrapText="1" shrinkToFit="1"/>
    </xf>
    <xf numFmtId="49" fontId="3" fillId="0" borderId="10" xfId="0" applyNumberFormat="1" applyFont="1" applyFill="1" applyBorder="1" applyAlignment="1">
      <alignment horizontal="left" wrapText="1" shrinkToFit="1"/>
    </xf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left" shrinkToFit="1"/>
    </xf>
    <xf numFmtId="164" fontId="3" fillId="0" borderId="11" xfId="0" applyNumberFormat="1" applyFont="1" applyFill="1" applyBorder="1" applyAlignment="1">
      <alignment horizontal="right" shrinkToFit="1"/>
    </xf>
    <xf numFmtId="0" fontId="3" fillId="0" borderId="14" xfId="0" applyFont="1" applyFill="1" applyBorder="1" applyAlignment="1">
      <alignment horizontal="left" wrapText="1" shrinkToFit="1"/>
    </xf>
    <xf numFmtId="49" fontId="3" fillId="0" borderId="10" xfId="0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shrinkToFit="1"/>
    </xf>
    <xf numFmtId="164" fontId="3" fillId="0" borderId="12" xfId="0" applyNumberFormat="1" applyFont="1" applyFill="1" applyBorder="1" applyAlignment="1">
      <alignment horizontal="right" shrinkToFit="1"/>
    </xf>
    <xf numFmtId="0" fontId="3" fillId="0" borderId="13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164" fontId="3" fillId="0" borderId="10" xfId="0" applyNumberFormat="1" applyFont="1" applyFill="1" applyBorder="1" applyAlignment="1">
      <alignment horizontal="center" shrinkToFit="1"/>
    </xf>
    <xf numFmtId="164" fontId="3" fillId="0" borderId="0" xfId="0" applyNumberFormat="1" applyFont="1" applyFill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left" wrapText="1" shrinkToFit="1"/>
    </xf>
    <xf numFmtId="49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2" fontId="3" fillId="0" borderId="0" xfId="0" applyNumberFormat="1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 wrapText="1" shrinkToFit="1"/>
    </xf>
    <xf numFmtId="164" fontId="5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horizontal="left" wrapText="1"/>
    </xf>
    <xf numFmtId="166" fontId="3" fillId="2" borderId="0" xfId="0" applyNumberFormat="1" applyFont="1" applyFill="1" applyBorder="1" applyAlignment="1">
      <alignment wrapText="1"/>
    </xf>
    <xf numFmtId="4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wrapText="1" shrinkToFit="1"/>
    </xf>
    <xf numFmtId="49" fontId="3" fillId="2" borderId="0" xfId="0" applyNumberFormat="1" applyFont="1" applyFill="1" applyBorder="1" applyAlignment="1">
      <alignment horizontal="left" wrapText="1" shrinkToFit="1"/>
    </xf>
    <xf numFmtId="164" fontId="3" fillId="2" borderId="0" xfId="0" applyNumberFormat="1" applyFont="1" applyFill="1" applyBorder="1" applyAlignment="1">
      <alignment horizontal="right" wrapText="1" shrinkToFit="1"/>
    </xf>
    <xf numFmtId="49" fontId="3" fillId="2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 shrinkToFit="1"/>
    </xf>
    <xf numFmtId="0" fontId="8" fillId="0" borderId="0" xfId="0" applyFont="1" applyFill="1" applyAlignment="1">
      <alignment shrinkToFit="1"/>
    </xf>
    <xf numFmtId="0" fontId="8" fillId="0" borderId="0" xfId="0" applyFont="1" applyFill="1" applyAlignment="1">
      <alignment wrapText="1"/>
    </xf>
    <xf numFmtId="49" fontId="3" fillId="0" borderId="0" xfId="3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right" wrapText="1"/>
    </xf>
    <xf numFmtId="49" fontId="8" fillId="0" borderId="0" xfId="0" applyNumberFormat="1" applyFont="1" applyFill="1" applyAlignment="1">
      <alignment wrapText="1"/>
    </xf>
    <xf numFmtId="165" fontId="3" fillId="0" borderId="0" xfId="0" applyNumberFormat="1" applyFont="1" applyFill="1" applyBorder="1" applyAlignment="1">
      <alignment horizontal="right" wrapText="1" shrinkToFit="1"/>
    </xf>
    <xf numFmtId="165" fontId="7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4" fontId="2" fillId="0" borderId="1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center" shrinkToFit="1"/>
    </xf>
    <xf numFmtId="164" fontId="3" fillId="0" borderId="1" xfId="0" applyNumberFormat="1" applyFont="1" applyFill="1" applyBorder="1" applyAlignment="1">
      <alignment horizontal="center" shrinkToFit="1"/>
    </xf>
    <xf numFmtId="164" fontId="3" fillId="0" borderId="5" xfId="0" applyNumberFormat="1" applyFont="1" applyFill="1" applyBorder="1" applyAlignment="1">
      <alignment horizontal="center" shrinkToFit="1"/>
    </xf>
    <xf numFmtId="49" fontId="3" fillId="0" borderId="12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/>
    <xf numFmtId="49" fontId="2" fillId="0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/>
    <xf numFmtId="49" fontId="2" fillId="0" borderId="0" xfId="0" applyNumberFormat="1" applyFont="1" applyFill="1" applyBorder="1" applyAlignment="1">
      <alignment wrapText="1"/>
    </xf>
  </cellXfs>
  <cellStyles count="4">
    <cellStyle name="Обычный" xfId="0" builtinId="0"/>
    <cellStyle name="Обычный 2 2" xfId="1"/>
    <cellStyle name="Обычный 4" xfId="3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8"/>
  <sheetViews>
    <sheetView tabSelected="1" view="pageBreakPreview" topLeftCell="A7" zoomScale="85" zoomScaleSheetLayoutView="85" workbookViewId="0">
      <selection activeCell="A11" sqref="A11"/>
    </sheetView>
  </sheetViews>
  <sheetFormatPr defaultRowHeight="16.5"/>
  <cols>
    <col min="1" max="1" width="77.85546875" style="1" customWidth="1"/>
    <col min="2" max="2" width="7.140625" style="37" customWidth="1"/>
    <col min="3" max="3" width="6.85546875" style="37" customWidth="1"/>
    <col min="4" max="4" width="7.42578125" style="37" customWidth="1"/>
    <col min="5" max="5" width="10.85546875" style="37" customWidth="1"/>
    <col min="6" max="6" width="9.140625" style="37" customWidth="1"/>
    <col min="7" max="7" width="16.42578125" style="39" customWidth="1"/>
    <col min="8" max="8" width="15.85546875" style="39" customWidth="1"/>
    <col min="9" max="9" width="16.85546875" style="39" customWidth="1"/>
    <col min="10" max="10" width="32.5703125" style="2" customWidth="1"/>
    <col min="11" max="11" width="35.7109375" style="3" customWidth="1"/>
    <col min="12" max="16384" width="9.140625" style="2"/>
  </cols>
  <sheetData>
    <row r="1" spans="1:11" s="41" customFormat="1" hidden="1">
      <c r="A1" s="40"/>
      <c r="B1" s="118" t="s">
        <v>123</v>
      </c>
      <c r="C1" s="118"/>
      <c r="D1" s="118"/>
      <c r="E1" s="118"/>
      <c r="F1" s="118"/>
      <c r="G1" s="118"/>
      <c r="H1" s="118"/>
      <c r="I1" s="118"/>
      <c r="K1" s="42"/>
    </row>
    <row r="2" spans="1:11" s="41" customFormat="1" hidden="1">
      <c r="A2" s="40"/>
      <c r="B2" s="118" t="s">
        <v>64</v>
      </c>
      <c r="C2" s="118"/>
      <c r="D2" s="118"/>
      <c r="E2" s="118"/>
      <c r="F2" s="118"/>
      <c r="G2" s="118"/>
      <c r="H2" s="118"/>
      <c r="I2" s="118"/>
      <c r="K2" s="42"/>
    </row>
    <row r="3" spans="1:11" s="41" customFormat="1" hidden="1">
      <c r="A3" s="40"/>
      <c r="B3" s="118" t="s">
        <v>65</v>
      </c>
      <c r="C3" s="118"/>
      <c r="D3" s="118"/>
      <c r="E3" s="118"/>
      <c r="F3" s="118"/>
      <c r="G3" s="118"/>
      <c r="H3" s="118"/>
      <c r="I3" s="118"/>
      <c r="K3" s="42"/>
    </row>
    <row r="4" spans="1:11" s="41" customFormat="1" hidden="1">
      <c r="A4" s="40"/>
      <c r="B4" s="118" t="s">
        <v>117</v>
      </c>
      <c r="C4" s="118"/>
      <c r="D4" s="118"/>
      <c r="E4" s="118"/>
      <c r="F4" s="118"/>
      <c r="G4" s="118"/>
      <c r="H4" s="118"/>
      <c r="I4" s="118"/>
      <c r="K4" s="42"/>
    </row>
    <row r="5" spans="1:11" s="41" customFormat="1" hidden="1">
      <c r="A5" s="40"/>
      <c r="B5" s="69"/>
      <c r="C5" s="69"/>
      <c r="D5" s="69"/>
      <c r="E5" s="69"/>
      <c r="F5" s="69"/>
      <c r="G5" s="66"/>
      <c r="H5" s="66"/>
      <c r="I5" s="66"/>
      <c r="K5" s="42"/>
    </row>
    <row r="6" spans="1:11" s="41" customFormat="1" hidden="1">
      <c r="A6" s="40"/>
      <c r="B6" s="69"/>
      <c r="C6" s="69"/>
      <c r="D6" s="69"/>
      <c r="E6" s="69"/>
      <c r="F6" s="69"/>
      <c r="G6" s="66"/>
      <c r="H6" s="66"/>
      <c r="I6" s="66"/>
      <c r="K6" s="42"/>
    </row>
    <row r="7" spans="1:11" s="41" customFormat="1">
      <c r="A7" s="40"/>
      <c r="B7" s="118" t="s">
        <v>121</v>
      </c>
      <c r="C7" s="118"/>
      <c r="D7" s="118"/>
      <c r="E7" s="118"/>
      <c r="F7" s="118"/>
      <c r="G7" s="118"/>
      <c r="H7" s="118"/>
      <c r="I7" s="118"/>
      <c r="K7" s="42"/>
    </row>
    <row r="8" spans="1:11" s="41" customFormat="1">
      <c r="A8" s="40"/>
      <c r="B8" s="118" t="s">
        <v>64</v>
      </c>
      <c r="C8" s="118"/>
      <c r="D8" s="118"/>
      <c r="E8" s="118"/>
      <c r="F8" s="118"/>
      <c r="G8" s="118"/>
      <c r="H8" s="118"/>
      <c r="I8" s="118"/>
      <c r="K8" s="42"/>
    </row>
    <row r="9" spans="1:11" s="41" customFormat="1">
      <c r="A9" s="40"/>
      <c r="B9" s="118" t="s">
        <v>65</v>
      </c>
      <c r="C9" s="118"/>
      <c r="D9" s="118"/>
      <c r="E9" s="118"/>
      <c r="F9" s="118"/>
      <c r="G9" s="118"/>
      <c r="H9" s="118"/>
      <c r="I9" s="118"/>
      <c r="K9" s="42"/>
    </row>
    <row r="10" spans="1:11" s="41" customFormat="1">
      <c r="A10" s="40"/>
      <c r="B10" s="118" t="s">
        <v>118</v>
      </c>
      <c r="C10" s="118"/>
      <c r="D10" s="118"/>
      <c r="E10" s="118"/>
      <c r="F10" s="118"/>
      <c r="G10" s="118"/>
      <c r="H10" s="118"/>
      <c r="I10" s="118"/>
      <c r="K10" s="42"/>
    </row>
    <row r="11" spans="1:11" s="41" customFormat="1">
      <c r="A11" s="40"/>
      <c r="B11" s="6"/>
      <c r="C11" s="6"/>
      <c r="D11" s="6"/>
      <c r="E11" s="6"/>
      <c r="F11" s="6"/>
      <c r="G11" s="7"/>
      <c r="H11" s="7"/>
      <c r="I11" s="7"/>
      <c r="K11" s="42"/>
    </row>
    <row r="12" spans="1:11" s="41" customFormat="1">
      <c r="A12" s="40"/>
      <c r="B12" s="6"/>
      <c r="C12" s="6"/>
      <c r="D12" s="6"/>
      <c r="E12" s="6"/>
      <c r="F12" s="6"/>
      <c r="G12" s="7"/>
      <c r="H12" s="7"/>
      <c r="I12" s="7"/>
      <c r="K12" s="42"/>
    </row>
    <row r="13" spans="1:11" s="4" customFormat="1" ht="54.75" customHeight="1">
      <c r="A13" s="86" t="s">
        <v>122</v>
      </c>
      <c r="B13" s="86"/>
      <c r="C13" s="86"/>
      <c r="D13" s="86"/>
      <c r="E13" s="86"/>
      <c r="F13" s="86"/>
      <c r="G13" s="86"/>
      <c r="H13" s="86"/>
      <c r="I13" s="86"/>
      <c r="K13" s="5"/>
    </row>
    <row r="14" spans="1:11" s="4" customFormat="1">
      <c r="A14" s="86" t="s">
        <v>124</v>
      </c>
      <c r="B14" s="86"/>
      <c r="C14" s="86"/>
      <c r="D14" s="86"/>
      <c r="E14" s="86"/>
      <c r="F14" s="86"/>
      <c r="G14" s="86"/>
      <c r="H14" s="86"/>
      <c r="I14" s="86"/>
      <c r="K14" s="5"/>
    </row>
    <row r="15" spans="1:11" s="4" customFormat="1">
      <c r="A15" s="8"/>
      <c r="B15" s="8"/>
      <c r="C15" s="8"/>
      <c r="D15" s="8"/>
      <c r="E15" s="8"/>
      <c r="F15" s="8"/>
      <c r="G15" s="8"/>
      <c r="H15" s="8"/>
      <c r="I15" s="8" t="s">
        <v>63</v>
      </c>
      <c r="K15" s="5"/>
    </row>
    <row r="16" spans="1:11" s="4" customFormat="1">
      <c r="A16" s="106" t="s">
        <v>0</v>
      </c>
      <c r="B16" s="108" t="s">
        <v>1</v>
      </c>
      <c r="C16" s="109"/>
      <c r="D16" s="109"/>
      <c r="E16" s="110"/>
      <c r="F16" s="114" t="s">
        <v>2</v>
      </c>
      <c r="G16" s="90" t="s">
        <v>100</v>
      </c>
      <c r="H16" s="90" t="s">
        <v>109</v>
      </c>
      <c r="I16" s="90" t="s">
        <v>110</v>
      </c>
      <c r="K16" s="5"/>
    </row>
    <row r="17" spans="1:11" s="4" customFormat="1" ht="16.5" customHeight="1">
      <c r="A17" s="107"/>
      <c r="B17" s="111"/>
      <c r="C17" s="112"/>
      <c r="D17" s="112"/>
      <c r="E17" s="113"/>
      <c r="F17" s="115"/>
      <c r="G17" s="91"/>
      <c r="H17" s="91"/>
      <c r="I17" s="91"/>
      <c r="K17" s="5"/>
    </row>
    <row r="18" spans="1:11" s="4" customFormat="1" ht="17.25">
      <c r="A18" s="9">
        <v>1</v>
      </c>
      <c r="B18" s="116" t="s">
        <v>12</v>
      </c>
      <c r="C18" s="117"/>
      <c r="D18" s="117"/>
      <c r="E18" s="117"/>
      <c r="F18" s="68" t="s">
        <v>3</v>
      </c>
      <c r="G18" s="10" t="s">
        <v>4</v>
      </c>
      <c r="H18" s="45">
        <v>5</v>
      </c>
      <c r="I18" s="45">
        <v>6</v>
      </c>
      <c r="J18" s="11"/>
      <c r="K18" s="5"/>
    </row>
    <row r="19" spans="1:11" s="14" customFormat="1" ht="33">
      <c r="A19" s="1" t="s">
        <v>116</v>
      </c>
      <c r="B19" s="57" t="s">
        <v>28</v>
      </c>
      <c r="C19" s="57" t="s">
        <v>9</v>
      </c>
      <c r="D19" s="57" t="s">
        <v>10</v>
      </c>
      <c r="E19" s="57" t="s">
        <v>11</v>
      </c>
      <c r="F19" s="51"/>
      <c r="G19" s="52">
        <f>G20</f>
        <v>5554</v>
      </c>
      <c r="H19" s="52">
        <f t="shared" ref="H19:I19" si="0">H20</f>
        <v>2900</v>
      </c>
      <c r="I19" s="52">
        <f t="shared" si="0"/>
        <v>2900</v>
      </c>
      <c r="J19" s="12"/>
      <c r="K19" s="13"/>
    </row>
    <row r="20" spans="1:11" s="14" customFormat="1" ht="33">
      <c r="A20" s="1" t="s">
        <v>71</v>
      </c>
      <c r="B20" s="51" t="s">
        <v>28</v>
      </c>
      <c r="C20" s="51" t="s">
        <v>4</v>
      </c>
      <c r="D20" s="51" t="s">
        <v>10</v>
      </c>
      <c r="E20" s="51" t="s">
        <v>11</v>
      </c>
      <c r="F20" s="50"/>
      <c r="G20" s="53">
        <f>G21</f>
        <v>5554</v>
      </c>
      <c r="H20" s="53">
        <f t="shared" ref="H20:I20" si="1">H21</f>
        <v>2900</v>
      </c>
      <c r="I20" s="53">
        <f t="shared" si="1"/>
        <v>2900</v>
      </c>
      <c r="J20" s="12"/>
      <c r="K20" s="13"/>
    </row>
    <row r="21" spans="1:11" s="14" customFormat="1" ht="49.5">
      <c r="A21" s="1" t="s">
        <v>72</v>
      </c>
      <c r="B21" s="51" t="s">
        <v>28</v>
      </c>
      <c r="C21" s="51" t="s">
        <v>4</v>
      </c>
      <c r="D21" s="51" t="s">
        <v>5</v>
      </c>
      <c r="E21" s="51" t="s">
        <v>11</v>
      </c>
      <c r="F21" s="50"/>
      <c r="G21" s="53">
        <f>G22+G25+G28</f>
        <v>5554</v>
      </c>
      <c r="H21" s="53">
        <f t="shared" ref="H21:I21" si="2">H22+H25+H28</f>
        <v>2900</v>
      </c>
      <c r="I21" s="53">
        <f t="shared" si="2"/>
        <v>2900</v>
      </c>
      <c r="J21" s="12"/>
      <c r="K21" s="13"/>
    </row>
    <row r="22" spans="1:11" s="14" customFormat="1" hidden="1">
      <c r="A22" s="1" t="s">
        <v>25</v>
      </c>
      <c r="B22" s="51" t="s">
        <v>28</v>
      </c>
      <c r="C22" s="51" t="s">
        <v>4</v>
      </c>
      <c r="D22" s="51" t="s">
        <v>5</v>
      </c>
      <c r="E22" s="51" t="s">
        <v>26</v>
      </c>
      <c r="F22" s="50"/>
      <c r="G22" s="53">
        <f>G23</f>
        <v>0</v>
      </c>
      <c r="H22" s="53">
        <f t="shared" ref="H22:I23" si="3">H23</f>
        <v>0</v>
      </c>
      <c r="I22" s="53">
        <f t="shared" si="3"/>
        <v>0</v>
      </c>
      <c r="J22" s="12"/>
      <c r="K22" s="13"/>
    </row>
    <row r="23" spans="1:11" s="73" customFormat="1" hidden="1">
      <c r="A23" s="74" t="s">
        <v>17</v>
      </c>
      <c r="B23" s="70" t="s">
        <v>28</v>
      </c>
      <c r="C23" s="70" t="s">
        <v>4</v>
      </c>
      <c r="D23" s="70" t="s">
        <v>5</v>
      </c>
      <c r="E23" s="70" t="s">
        <v>26</v>
      </c>
      <c r="F23" s="75" t="s">
        <v>18</v>
      </c>
      <c r="G23" s="76">
        <f>G24</f>
        <v>0</v>
      </c>
      <c r="H23" s="76">
        <f t="shared" si="3"/>
        <v>0</v>
      </c>
      <c r="I23" s="76">
        <f t="shared" si="3"/>
        <v>0</v>
      </c>
      <c r="J23" s="71"/>
      <c r="K23" s="72"/>
    </row>
    <row r="24" spans="1:11" s="73" customFormat="1" ht="33" hidden="1">
      <c r="A24" s="74" t="s">
        <v>49</v>
      </c>
      <c r="B24" s="70" t="s">
        <v>28</v>
      </c>
      <c r="C24" s="70" t="s">
        <v>4</v>
      </c>
      <c r="D24" s="70" t="s">
        <v>5</v>
      </c>
      <c r="E24" s="70" t="s">
        <v>26</v>
      </c>
      <c r="F24" s="75" t="s">
        <v>50</v>
      </c>
      <c r="G24" s="76">
        <v>0</v>
      </c>
      <c r="H24" s="76">
        <v>0</v>
      </c>
      <c r="I24" s="76">
        <v>0</v>
      </c>
      <c r="J24" s="71"/>
      <c r="K24" s="72"/>
    </row>
    <row r="25" spans="1:11" s="14" customFormat="1" ht="49.5" hidden="1">
      <c r="A25" s="32" t="s">
        <v>98</v>
      </c>
      <c r="B25" s="56" t="s">
        <v>28</v>
      </c>
      <c r="C25" s="56" t="s">
        <v>4</v>
      </c>
      <c r="D25" s="56" t="s">
        <v>5</v>
      </c>
      <c r="E25" s="56" t="s">
        <v>99</v>
      </c>
      <c r="F25" s="50"/>
      <c r="G25" s="53">
        <f>G26</f>
        <v>0</v>
      </c>
      <c r="H25" s="53">
        <f t="shared" ref="H25:I26" si="4">H26</f>
        <v>0</v>
      </c>
      <c r="I25" s="53">
        <f t="shared" si="4"/>
        <v>0</v>
      </c>
      <c r="J25" s="12"/>
      <c r="K25" s="13"/>
    </row>
    <row r="26" spans="1:11" s="73" customFormat="1" hidden="1">
      <c r="A26" s="74" t="s">
        <v>17</v>
      </c>
      <c r="B26" s="77" t="s">
        <v>28</v>
      </c>
      <c r="C26" s="77" t="s">
        <v>4</v>
      </c>
      <c r="D26" s="77" t="s">
        <v>5</v>
      </c>
      <c r="E26" s="77" t="s">
        <v>99</v>
      </c>
      <c r="F26" s="75" t="s">
        <v>18</v>
      </c>
      <c r="G26" s="76">
        <f>G27</f>
        <v>0</v>
      </c>
      <c r="H26" s="76">
        <f t="shared" si="4"/>
        <v>0</v>
      </c>
      <c r="I26" s="76">
        <f t="shared" si="4"/>
        <v>0</v>
      </c>
      <c r="J26" s="71"/>
      <c r="K26" s="72"/>
    </row>
    <row r="27" spans="1:11" s="73" customFormat="1" ht="33" hidden="1">
      <c r="A27" s="74" t="s">
        <v>49</v>
      </c>
      <c r="B27" s="77" t="s">
        <v>28</v>
      </c>
      <c r="C27" s="77" t="s">
        <v>4</v>
      </c>
      <c r="D27" s="77" t="s">
        <v>5</v>
      </c>
      <c r="E27" s="77" t="s">
        <v>99</v>
      </c>
      <c r="F27" s="75" t="s">
        <v>50</v>
      </c>
      <c r="G27" s="76">
        <f>700+500+175-1375</f>
        <v>0</v>
      </c>
      <c r="H27" s="76">
        <f t="shared" ref="H27:I27" si="5">700+500+175-1375</f>
        <v>0</v>
      </c>
      <c r="I27" s="76">
        <f t="shared" si="5"/>
        <v>0</v>
      </c>
      <c r="J27" s="71"/>
      <c r="K27" s="72"/>
    </row>
    <row r="28" spans="1:11" s="14" customFormat="1" ht="49.5">
      <c r="A28" s="32" t="s">
        <v>105</v>
      </c>
      <c r="B28" s="56" t="s">
        <v>28</v>
      </c>
      <c r="C28" s="56" t="s">
        <v>4</v>
      </c>
      <c r="D28" s="56" t="s">
        <v>5</v>
      </c>
      <c r="E28" s="56" t="s">
        <v>106</v>
      </c>
      <c r="F28" s="50"/>
      <c r="G28" s="53">
        <f>G29</f>
        <v>5554</v>
      </c>
      <c r="H28" s="53">
        <f t="shared" ref="H28:I29" si="6">H29</f>
        <v>2900</v>
      </c>
      <c r="I28" s="53">
        <f t="shared" si="6"/>
        <v>2900</v>
      </c>
      <c r="J28" s="12"/>
      <c r="K28" s="13"/>
    </row>
    <row r="29" spans="1:11" s="14" customFormat="1">
      <c r="A29" s="49" t="s">
        <v>17</v>
      </c>
      <c r="B29" s="56" t="s">
        <v>28</v>
      </c>
      <c r="C29" s="56" t="s">
        <v>4</v>
      </c>
      <c r="D29" s="56" t="s">
        <v>5</v>
      </c>
      <c r="E29" s="56" t="s">
        <v>106</v>
      </c>
      <c r="F29" s="50" t="s">
        <v>18</v>
      </c>
      <c r="G29" s="53">
        <f>G30</f>
        <v>5554</v>
      </c>
      <c r="H29" s="53">
        <f t="shared" si="6"/>
        <v>2900</v>
      </c>
      <c r="I29" s="53">
        <f t="shared" si="6"/>
        <v>2900</v>
      </c>
      <c r="J29" s="12"/>
      <c r="K29" s="13"/>
    </row>
    <row r="30" spans="1:11" s="80" customFormat="1" ht="36.75" customHeight="1">
      <c r="A30" s="49" t="s">
        <v>49</v>
      </c>
      <c r="B30" s="56" t="s">
        <v>28</v>
      </c>
      <c r="C30" s="56" t="s">
        <v>4</v>
      </c>
      <c r="D30" s="56" t="s">
        <v>5</v>
      </c>
      <c r="E30" s="56" t="s">
        <v>106</v>
      </c>
      <c r="F30" s="50" t="s">
        <v>50</v>
      </c>
      <c r="G30" s="53">
        <f>2900+(2355.7+298.3)</f>
        <v>5554</v>
      </c>
      <c r="H30" s="53">
        <f>2900</f>
        <v>2900</v>
      </c>
      <c r="I30" s="53">
        <f>2900</f>
        <v>2900</v>
      </c>
      <c r="J30" s="78" t="s">
        <v>119</v>
      </c>
      <c r="K30" s="79"/>
    </row>
    <row r="31" spans="1:11" s="14" customFormat="1" ht="33" hidden="1">
      <c r="A31" s="1" t="s">
        <v>101</v>
      </c>
      <c r="B31" s="57" t="s">
        <v>45</v>
      </c>
      <c r="C31" s="57" t="s">
        <v>9</v>
      </c>
      <c r="D31" s="57" t="s">
        <v>10</v>
      </c>
      <c r="E31" s="57" t="s">
        <v>11</v>
      </c>
      <c r="F31" s="51"/>
      <c r="G31" s="52">
        <f>G32</f>
        <v>0</v>
      </c>
      <c r="H31" s="52">
        <f t="shared" ref="H31:I31" si="7">H32</f>
        <v>0</v>
      </c>
      <c r="I31" s="52">
        <f t="shared" si="7"/>
        <v>0</v>
      </c>
      <c r="J31" s="12"/>
      <c r="K31" s="13"/>
    </row>
    <row r="32" spans="1:11" s="14" customFormat="1" ht="49.5" hidden="1">
      <c r="A32" s="1" t="s">
        <v>46</v>
      </c>
      <c r="B32" s="57" t="s">
        <v>45</v>
      </c>
      <c r="C32" s="57" t="s">
        <v>9</v>
      </c>
      <c r="D32" s="57" t="s">
        <v>44</v>
      </c>
      <c r="E32" s="57" t="s">
        <v>11</v>
      </c>
      <c r="F32" s="51"/>
      <c r="G32" s="52">
        <f>G33+G36+G39+G42</f>
        <v>0</v>
      </c>
      <c r="H32" s="52">
        <f t="shared" ref="H32:I32" si="8">H33+H36+H39+H42</f>
        <v>0</v>
      </c>
      <c r="I32" s="52">
        <f t="shared" si="8"/>
        <v>0</v>
      </c>
      <c r="J32" s="12"/>
      <c r="K32" s="13"/>
    </row>
    <row r="33" spans="1:11" s="14" customFormat="1" ht="33" hidden="1">
      <c r="A33" s="1" t="s">
        <v>47</v>
      </c>
      <c r="B33" s="57" t="s">
        <v>45</v>
      </c>
      <c r="C33" s="57" t="s">
        <v>9</v>
      </c>
      <c r="D33" s="57" t="s">
        <v>44</v>
      </c>
      <c r="E33" s="57" t="s">
        <v>48</v>
      </c>
      <c r="F33" s="51"/>
      <c r="G33" s="52">
        <f t="shared" ref="G33:I34" si="9">G34</f>
        <v>0</v>
      </c>
      <c r="H33" s="52">
        <f t="shared" si="9"/>
        <v>0</v>
      </c>
      <c r="I33" s="52">
        <f t="shared" si="9"/>
        <v>0</v>
      </c>
      <c r="J33" s="12"/>
      <c r="K33" s="13"/>
    </row>
    <row r="34" spans="1:11" s="14" customFormat="1" hidden="1">
      <c r="A34" s="1" t="s">
        <v>17</v>
      </c>
      <c r="B34" s="57" t="s">
        <v>45</v>
      </c>
      <c r="C34" s="57" t="s">
        <v>9</v>
      </c>
      <c r="D34" s="57" t="s">
        <v>44</v>
      </c>
      <c r="E34" s="57" t="s">
        <v>48</v>
      </c>
      <c r="F34" s="51" t="s">
        <v>18</v>
      </c>
      <c r="G34" s="52">
        <f t="shared" si="9"/>
        <v>0</v>
      </c>
      <c r="H34" s="52">
        <f t="shared" si="9"/>
        <v>0</v>
      </c>
      <c r="I34" s="52">
        <f t="shared" si="9"/>
        <v>0</v>
      </c>
      <c r="J34" s="12"/>
      <c r="K34" s="13"/>
    </row>
    <row r="35" spans="1:11" s="14" customFormat="1" ht="33" hidden="1">
      <c r="A35" s="1" t="s">
        <v>49</v>
      </c>
      <c r="B35" s="57" t="s">
        <v>45</v>
      </c>
      <c r="C35" s="57" t="s">
        <v>9</v>
      </c>
      <c r="D35" s="57" t="s">
        <v>44</v>
      </c>
      <c r="E35" s="57" t="s">
        <v>48</v>
      </c>
      <c r="F35" s="51" t="s">
        <v>50</v>
      </c>
      <c r="G35" s="52">
        <f>0</f>
        <v>0</v>
      </c>
      <c r="H35" s="52">
        <f>0</f>
        <v>0</v>
      </c>
      <c r="I35" s="52">
        <f>0</f>
        <v>0</v>
      </c>
      <c r="J35" s="12"/>
      <c r="K35" s="13"/>
    </row>
    <row r="36" spans="1:11" s="14" customFormat="1" ht="33" hidden="1">
      <c r="A36" s="1" t="s">
        <v>51</v>
      </c>
      <c r="B36" s="57" t="s">
        <v>45</v>
      </c>
      <c r="C36" s="57" t="s">
        <v>9</v>
      </c>
      <c r="D36" s="57" t="s">
        <v>44</v>
      </c>
      <c r="E36" s="57" t="s">
        <v>52</v>
      </c>
      <c r="F36" s="51"/>
      <c r="G36" s="52">
        <f t="shared" ref="G36:I37" si="10">G37</f>
        <v>0</v>
      </c>
      <c r="H36" s="52">
        <f t="shared" si="10"/>
        <v>0</v>
      </c>
      <c r="I36" s="52">
        <f t="shared" si="10"/>
        <v>0</v>
      </c>
      <c r="J36" s="12"/>
      <c r="K36" s="13"/>
    </row>
    <row r="37" spans="1:11" s="14" customFormat="1" hidden="1">
      <c r="A37" s="1" t="s">
        <v>17</v>
      </c>
      <c r="B37" s="57" t="s">
        <v>45</v>
      </c>
      <c r="C37" s="57" t="s">
        <v>9</v>
      </c>
      <c r="D37" s="57" t="s">
        <v>44</v>
      </c>
      <c r="E37" s="57" t="s">
        <v>52</v>
      </c>
      <c r="F37" s="51" t="s">
        <v>18</v>
      </c>
      <c r="G37" s="52">
        <f t="shared" si="10"/>
        <v>0</v>
      </c>
      <c r="H37" s="52">
        <f t="shared" si="10"/>
        <v>0</v>
      </c>
      <c r="I37" s="52">
        <f t="shared" si="10"/>
        <v>0</v>
      </c>
      <c r="J37" s="12"/>
      <c r="K37" s="13"/>
    </row>
    <row r="38" spans="1:11" s="14" customFormat="1" ht="33" hidden="1">
      <c r="A38" s="1" t="s">
        <v>49</v>
      </c>
      <c r="B38" s="57" t="s">
        <v>45</v>
      </c>
      <c r="C38" s="57" t="s">
        <v>9</v>
      </c>
      <c r="D38" s="57" t="s">
        <v>44</v>
      </c>
      <c r="E38" s="57" t="s">
        <v>52</v>
      </c>
      <c r="F38" s="51" t="s">
        <v>50</v>
      </c>
      <c r="G38" s="52">
        <f>0</f>
        <v>0</v>
      </c>
      <c r="H38" s="52">
        <f>0</f>
        <v>0</v>
      </c>
      <c r="I38" s="52">
        <f>0</f>
        <v>0</v>
      </c>
      <c r="J38" s="12"/>
      <c r="K38" s="13"/>
    </row>
    <row r="39" spans="1:11" s="14" customFormat="1" hidden="1">
      <c r="A39" s="1" t="s">
        <v>25</v>
      </c>
      <c r="B39" s="57" t="s">
        <v>45</v>
      </c>
      <c r="C39" s="57" t="s">
        <v>9</v>
      </c>
      <c r="D39" s="57" t="s">
        <v>44</v>
      </c>
      <c r="E39" s="57" t="s">
        <v>53</v>
      </c>
      <c r="F39" s="51"/>
      <c r="G39" s="52">
        <f t="shared" ref="G39:I40" si="11">G40</f>
        <v>0</v>
      </c>
      <c r="H39" s="52">
        <f t="shared" si="11"/>
        <v>0</v>
      </c>
      <c r="I39" s="52">
        <f t="shared" si="11"/>
        <v>0</v>
      </c>
      <c r="J39" s="12"/>
      <c r="K39" s="13"/>
    </row>
    <row r="40" spans="1:11" s="14" customFormat="1" hidden="1">
      <c r="A40" s="1" t="s">
        <v>17</v>
      </c>
      <c r="B40" s="57" t="s">
        <v>45</v>
      </c>
      <c r="C40" s="57" t="s">
        <v>9</v>
      </c>
      <c r="D40" s="57" t="s">
        <v>44</v>
      </c>
      <c r="E40" s="57" t="s">
        <v>53</v>
      </c>
      <c r="F40" s="51" t="s">
        <v>18</v>
      </c>
      <c r="G40" s="52">
        <f t="shared" si="11"/>
        <v>0</v>
      </c>
      <c r="H40" s="52">
        <f t="shared" si="11"/>
        <v>0</v>
      </c>
      <c r="I40" s="52">
        <f t="shared" si="11"/>
        <v>0</v>
      </c>
      <c r="J40" s="12"/>
      <c r="K40" s="13"/>
    </row>
    <row r="41" spans="1:11" s="14" customFormat="1" ht="33" hidden="1">
      <c r="A41" s="1" t="s">
        <v>49</v>
      </c>
      <c r="B41" s="57" t="s">
        <v>45</v>
      </c>
      <c r="C41" s="57" t="s">
        <v>9</v>
      </c>
      <c r="D41" s="57" t="s">
        <v>44</v>
      </c>
      <c r="E41" s="57" t="s">
        <v>53</v>
      </c>
      <c r="F41" s="51" t="s">
        <v>50</v>
      </c>
      <c r="G41" s="52">
        <v>0</v>
      </c>
      <c r="H41" s="52">
        <v>0</v>
      </c>
      <c r="I41" s="52">
        <v>0</v>
      </c>
      <c r="J41" s="12"/>
      <c r="K41" s="13"/>
    </row>
    <row r="42" spans="1:11" s="14" customFormat="1" hidden="1">
      <c r="A42" s="1" t="s">
        <v>25</v>
      </c>
      <c r="B42" s="50" t="s">
        <v>45</v>
      </c>
      <c r="C42" s="50" t="s">
        <v>9</v>
      </c>
      <c r="D42" s="50" t="s">
        <v>44</v>
      </c>
      <c r="E42" s="50" t="s">
        <v>26</v>
      </c>
      <c r="F42" s="50"/>
      <c r="G42" s="53">
        <f>G43</f>
        <v>0</v>
      </c>
      <c r="H42" s="53">
        <f t="shared" ref="H42:I43" si="12">H43</f>
        <v>0</v>
      </c>
      <c r="I42" s="53">
        <f t="shared" si="12"/>
        <v>0</v>
      </c>
      <c r="J42" s="12"/>
      <c r="K42" s="13"/>
    </row>
    <row r="43" spans="1:11" s="14" customFormat="1" hidden="1">
      <c r="A43" s="49" t="s">
        <v>17</v>
      </c>
      <c r="B43" s="50" t="s">
        <v>45</v>
      </c>
      <c r="C43" s="50" t="s">
        <v>9</v>
      </c>
      <c r="D43" s="50" t="s">
        <v>44</v>
      </c>
      <c r="E43" s="50" t="s">
        <v>26</v>
      </c>
      <c r="F43" s="50" t="s">
        <v>18</v>
      </c>
      <c r="G43" s="53">
        <f>G44</f>
        <v>0</v>
      </c>
      <c r="H43" s="53">
        <f t="shared" si="12"/>
        <v>0</v>
      </c>
      <c r="I43" s="53">
        <f t="shared" si="12"/>
        <v>0</v>
      </c>
      <c r="J43" s="12"/>
      <c r="K43" s="13"/>
    </row>
    <row r="44" spans="1:11" s="14" customFormat="1" ht="33" hidden="1">
      <c r="A44" s="49" t="s">
        <v>49</v>
      </c>
      <c r="B44" s="50" t="s">
        <v>45</v>
      </c>
      <c r="C44" s="50" t="s">
        <v>9</v>
      </c>
      <c r="D44" s="50" t="s">
        <v>44</v>
      </c>
      <c r="E44" s="50" t="s">
        <v>26</v>
      </c>
      <c r="F44" s="50" t="s">
        <v>50</v>
      </c>
      <c r="G44" s="53"/>
      <c r="H44" s="53"/>
      <c r="I44" s="53"/>
      <c r="J44" s="12"/>
      <c r="K44" s="13"/>
    </row>
    <row r="45" spans="1:11" s="14" customFormat="1">
      <c r="A45" s="1" t="s">
        <v>7</v>
      </c>
      <c r="B45" s="55" t="s">
        <v>8</v>
      </c>
      <c r="C45" s="55" t="s">
        <v>9</v>
      </c>
      <c r="D45" s="55" t="s">
        <v>10</v>
      </c>
      <c r="E45" s="55" t="s">
        <v>11</v>
      </c>
      <c r="F45" s="51"/>
      <c r="G45" s="52">
        <f>G46</f>
        <v>1187.3</v>
      </c>
      <c r="H45" s="52">
        <f t="shared" ref="H45:I45" si="13">H46</f>
        <v>270</v>
      </c>
      <c r="I45" s="52">
        <f t="shared" si="13"/>
        <v>270</v>
      </c>
      <c r="J45" s="12"/>
      <c r="K45" s="13"/>
    </row>
    <row r="46" spans="1:11" s="14" customFormat="1" ht="33">
      <c r="A46" s="1" t="s">
        <v>21</v>
      </c>
      <c r="B46" s="57" t="s">
        <v>8</v>
      </c>
      <c r="C46" s="57">
        <v>4</v>
      </c>
      <c r="D46" s="57" t="s">
        <v>10</v>
      </c>
      <c r="E46" s="57" t="s">
        <v>11</v>
      </c>
      <c r="F46" s="51"/>
      <c r="G46" s="52">
        <f>G47+G50+G53</f>
        <v>1187.3</v>
      </c>
      <c r="H46" s="52">
        <f t="shared" ref="H46:I46" si="14">H47+H50+H53</f>
        <v>270</v>
      </c>
      <c r="I46" s="52">
        <f t="shared" si="14"/>
        <v>270</v>
      </c>
      <c r="J46" s="12"/>
      <c r="K46" s="13"/>
    </row>
    <row r="47" spans="1:11" s="14" customFormat="1" ht="49.5">
      <c r="A47" s="32" t="s">
        <v>107</v>
      </c>
      <c r="B47" s="56">
        <v>91</v>
      </c>
      <c r="C47" s="56" t="s">
        <v>4</v>
      </c>
      <c r="D47" s="56" t="s">
        <v>10</v>
      </c>
      <c r="E47" s="56" t="s">
        <v>108</v>
      </c>
      <c r="F47" s="51"/>
      <c r="G47" s="52">
        <f t="shared" ref="G47:I48" si="15">G48</f>
        <v>345.9</v>
      </c>
      <c r="H47" s="59">
        <f t="shared" si="15"/>
        <v>0</v>
      </c>
      <c r="I47" s="59">
        <f t="shared" si="15"/>
        <v>0</v>
      </c>
      <c r="J47" s="12"/>
      <c r="K47" s="13"/>
    </row>
    <row r="48" spans="1:11" s="14" customFormat="1">
      <c r="A48" s="32" t="s">
        <v>17</v>
      </c>
      <c r="B48" s="56">
        <v>91</v>
      </c>
      <c r="C48" s="56" t="s">
        <v>4</v>
      </c>
      <c r="D48" s="56" t="s">
        <v>10</v>
      </c>
      <c r="E48" s="56" t="s">
        <v>108</v>
      </c>
      <c r="F48" s="81" t="s">
        <v>18</v>
      </c>
      <c r="G48" s="52">
        <f t="shared" si="15"/>
        <v>345.9</v>
      </c>
      <c r="H48" s="59">
        <f t="shared" si="15"/>
        <v>0</v>
      </c>
      <c r="I48" s="59">
        <f t="shared" si="15"/>
        <v>0</v>
      </c>
      <c r="J48" s="12"/>
      <c r="K48" s="13"/>
    </row>
    <row r="49" spans="1:11" s="80" customFormat="1" ht="30" customHeight="1">
      <c r="A49" s="32" t="s">
        <v>49</v>
      </c>
      <c r="B49" s="56">
        <v>91</v>
      </c>
      <c r="C49" s="56" t="s">
        <v>4</v>
      </c>
      <c r="D49" s="56" t="s">
        <v>10</v>
      </c>
      <c r="E49" s="56" t="s">
        <v>108</v>
      </c>
      <c r="F49" s="81" t="s">
        <v>50</v>
      </c>
      <c r="G49" s="52">
        <f>0+345.9</f>
        <v>345.9</v>
      </c>
      <c r="H49" s="82"/>
      <c r="I49" s="82"/>
      <c r="J49" s="78" t="s">
        <v>120</v>
      </c>
      <c r="K49" s="83"/>
    </row>
    <row r="50" spans="1:11" s="14" customFormat="1" ht="33">
      <c r="A50" s="1" t="s">
        <v>54</v>
      </c>
      <c r="B50" s="55" t="s">
        <v>8</v>
      </c>
      <c r="C50" s="55" t="s">
        <v>4</v>
      </c>
      <c r="D50" s="55" t="s">
        <v>10</v>
      </c>
      <c r="E50" s="55" t="s">
        <v>55</v>
      </c>
      <c r="F50" s="51"/>
      <c r="G50" s="52">
        <f>G51</f>
        <v>470</v>
      </c>
      <c r="H50" s="52">
        <f t="shared" ref="H50:I51" si="16">H51</f>
        <v>270</v>
      </c>
      <c r="I50" s="52">
        <f t="shared" si="16"/>
        <v>270</v>
      </c>
      <c r="J50" s="12"/>
      <c r="K50" s="13"/>
    </row>
    <row r="51" spans="1:11" s="14" customFormat="1">
      <c r="A51" s="1" t="s">
        <v>17</v>
      </c>
      <c r="B51" s="55" t="s">
        <v>8</v>
      </c>
      <c r="C51" s="55" t="s">
        <v>4</v>
      </c>
      <c r="D51" s="55" t="s">
        <v>10</v>
      </c>
      <c r="E51" s="55" t="s">
        <v>55</v>
      </c>
      <c r="F51" s="51" t="s">
        <v>18</v>
      </c>
      <c r="G51" s="84">
        <f>G52</f>
        <v>470</v>
      </c>
      <c r="H51" s="84">
        <f t="shared" si="16"/>
        <v>270</v>
      </c>
      <c r="I51" s="84">
        <f t="shared" si="16"/>
        <v>270</v>
      </c>
      <c r="J51" s="12"/>
      <c r="K51" s="13"/>
    </row>
    <row r="52" spans="1:11" s="14" customFormat="1" ht="33">
      <c r="A52" s="1" t="s">
        <v>49</v>
      </c>
      <c r="B52" s="55" t="s">
        <v>8</v>
      </c>
      <c r="C52" s="55" t="s">
        <v>4</v>
      </c>
      <c r="D52" s="55" t="s">
        <v>10</v>
      </c>
      <c r="E52" s="55" t="s">
        <v>55</v>
      </c>
      <c r="F52" s="51" t="s">
        <v>50</v>
      </c>
      <c r="G52" s="84">
        <f>470</f>
        <v>470</v>
      </c>
      <c r="H52" s="84">
        <v>270</v>
      </c>
      <c r="I52" s="84">
        <v>270</v>
      </c>
      <c r="J52" s="12"/>
      <c r="K52" s="13"/>
    </row>
    <row r="53" spans="1:11" s="14" customFormat="1" ht="33">
      <c r="A53" s="49" t="s">
        <v>75</v>
      </c>
      <c r="B53" s="54" t="s">
        <v>8</v>
      </c>
      <c r="C53" s="54" t="s">
        <v>4</v>
      </c>
      <c r="D53" s="54" t="s">
        <v>10</v>
      </c>
      <c r="E53" s="50">
        <v>78600</v>
      </c>
      <c r="F53" s="50"/>
      <c r="G53" s="53">
        <f t="shared" ref="G53:I54" si="17">G54</f>
        <v>371.4</v>
      </c>
      <c r="H53" s="58">
        <f t="shared" si="17"/>
        <v>0</v>
      </c>
      <c r="I53" s="58">
        <f t="shared" si="17"/>
        <v>0</v>
      </c>
      <c r="J53" s="12"/>
      <c r="K53" s="13"/>
    </row>
    <row r="54" spans="1:11" s="14" customFormat="1">
      <c r="A54" s="49" t="s">
        <v>17</v>
      </c>
      <c r="B54" s="54" t="s">
        <v>8</v>
      </c>
      <c r="C54" s="54" t="s">
        <v>4</v>
      </c>
      <c r="D54" s="54" t="s">
        <v>10</v>
      </c>
      <c r="E54" s="50">
        <v>78600</v>
      </c>
      <c r="F54" s="50" t="s">
        <v>18</v>
      </c>
      <c r="G54" s="53">
        <f t="shared" si="17"/>
        <v>371.4</v>
      </c>
      <c r="H54" s="58">
        <f t="shared" si="17"/>
        <v>0</v>
      </c>
      <c r="I54" s="58">
        <f t="shared" si="17"/>
        <v>0</v>
      </c>
      <c r="J54" s="12"/>
      <c r="K54" s="13"/>
    </row>
    <row r="55" spans="1:11" s="14" customFormat="1" ht="33">
      <c r="A55" s="49" t="s">
        <v>49</v>
      </c>
      <c r="B55" s="54" t="s">
        <v>8</v>
      </c>
      <c r="C55" s="54" t="s">
        <v>4</v>
      </c>
      <c r="D55" s="54" t="s">
        <v>10</v>
      </c>
      <c r="E55" s="50">
        <v>78600</v>
      </c>
      <c r="F55" s="50" t="s">
        <v>50</v>
      </c>
      <c r="G55" s="84">
        <f>(0+371.4)</f>
        <v>371.4</v>
      </c>
      <c r="H55" s="85"/>
      <c r="I55" s="85"/>
      <c r="J55" s="12"/>
      <c r="K55" s="13"/>
    </row>
    <row r="56" spans="1:11" s="65" customFormat="1">
      <c r="A56" s="60" t="s">
        <v>56</v>
      </c>
      <c r="B56" s="61"/>
      <c r="C56" s="61"/>
      <c r="D56" s="61"/>
      <c r="E56" s="61"/>
      <c r="F56" s="61"/>
      <c r="G56" s="62">
        <f>G19+G31+G45</f>
        <v>6741.3</v>
      </c>
      <c r="H56" s="62">
        <f t="shared" ref="H56:I56" si="18">H19+H31+H45</f>
        <v>3170</v>
      </c>
      <c r="I56" s="62">
        <f t="shared" si="18"/>
        <v>3170</v>
      </c>
      <c r="J56" s="63"/>
      <c r="K56" s="64"/>
    </row>
    <row r="57" spans="1:11" ht="17.25" thickBot="1">
      <c r="A57" s="46" t="s">
        <v>102</v>
      </c>
      <c r="B57" s="47"/>
      <c r="C57" s="47"/>
      <c r="D57" s="47"/>
      <c r="E57" s="47"/>
      <c r="F57" s="47"/>
      <c r="G57" s="48">
        <f>G56</f>
        <v>6741.3</v>
      </c>
      <c r="H57" s="48">
        <f t="shared" ref="H57:I57" si="19">H56</f>
        <v>3170</v>
      </c>
      <c r="I57" s="48">
        <f t="shared" si="19"/>
        <v>3170</v>
      </c>
    </row>
    <row r="58" spans="1:11">
      <c r="A58" s="29" t="s">
        <v>111</v>
      </c>
      <c r="B58" s="34"/>
      <c r="C58" s="34"/>
      <c r="D58" s="34"/>
      <c r="E58" s="34"/>
      <c r="F58" s="34"/>
      <c r="G58" s="36">
        <f>G167</f>
        <v>0</v>
      </c>
      <c r="H58" s="36">
        <f t="shared" ref="H58:I58" si="20">H167</f>
        <v>8000</v>
      </c>
      <c r="I58" s="36">
        <f t="shared" si="20"/>
        <v>15000</v>
      </c>
    </row>
    <row r="59" spans="1:11">
      <c r="A59" s="15" t="s">
        <v>112</v>
      </c>
      <c r="B59" s="34"/>
      <c r="C59" s="34"/>
      <c r="D59" s="34"/>
      <c r="E59" s="34"/>
      <c r="F59" s="34"/>
      <c r="G59" s="36">
        <f>G57+G58</f>
        <v>6741.3</v>
      </c>
      <c r="H59" s="36">
        <f t="shared" ref="H59:I59" si="21">H57+H58</f>
        <v>11170</v>
      </c>
      <c r="I59" s="36">
        <f t="shared" si="21"/>
        <v>18170</v>
      </c>
    </row>
    <row r="60" spans="1:11">
      <c r="G60" s="38"/>
      <c r="H60" s="38"/>
      <c r="I60" s="38"/>
    </row>
    <row r="62" spans="1:11" ht="63" customHeight="1">
      <c r="A62" s="97" t="s">
        <v>114</v>
      </c>
      <c r="B62" s="97"/>
      <c r="C62" s="97"/>
      <c r="D62" s="97"/>
      <c r="E62" s="97"/>
      <c r="F62" s="97"/>
      <c r="G62" s="97"/>
      <c r="H62" s="97"/>
      <c r="I62" s="97"/>
      <c r="K62" s="2"/>
    </row>
    <row r="63" spans="1:11">
      <c r="A63" s="98" t="s">
        <v>63</v>
      </c>
      <c r="B63" s="98"/>
      <c r="C63" s="98"/>
      <c r="D63" s="98"/>
      <c r="E63" s="98"/>
      <c r="F63" s="98"/>
      <c r="G63" s="98"/>
      <c r="H63" s="98"/>
      <c r="I63" s="98"/>
      <c r="K63" s="2"/>
    </row>
    <row r="64" spans="1:11">
      <c r="A64" s="99" t="s">
        <v>0</v>
      </c>
      <c r="B64" s="87" t="s">
        <v>1</v>
      </c>
      <c r="C64" s="88"/>
      <c r="D64" s="88"/>
      <c r="E64" s="89"/>
      <c r="F64" s="104" t="s">
        <v>2</v>
      </c>
      <c r="G64" s="92" t="s">
        <v>100</v>
      </c>
      <c r="H64" s="92" t="s">
        <v>109</v>
      </c>
      <c r="I64" s="92" t="s">
        <v>110</v>
      </c>
      <c r="K64" s="2"/>
    </row>
    <row r="65" spans="1:11">
      <c r="A65" s="100"/>
      <c r="B65" s="101"/>
      <c r="C65" s="102"/>
      <c r="D65" s="102"/>
      <c r="E65" s="103"/>
      <c r="F65" s="105"/>
      <c r="G65" s="93"/>
      <c r="H65" s="93"/>
      <c r="I65" s="93"/>
      <c r="K65" s="2"/>
    </row>
    <row r="66" spans="1:11" ht="17.25">
      <c r="A66" s="23">
        <v>1</v>
      </c>
      <c r="B66" s="94" t="s">
        <v>12</v>
      </c>
      <c r="C66" s="95"/>
      <c r="D66" s="95"/>
      <c r="E66" s="96"/>
      <c r="F66" s="34" t="s">
        <v>3</v>
      </c>
      <c r="G66" s="43" t="s">
        <v>4</v>
      </c>
      <c r="H66" s="43"/>
      <c r="I66" s="43"/>
      <c r="K66" s="2"/>
    </row>
    <row r="67" spans="1:11" ht="33">
      <c r="A67" s="15" t="s">
        <v>36</v>
      </c>
      <c r="B67" s="28" t="s">
        <v>28</v>
      </c>
      <c r="C67" s="28" t="s">
        <v>9</v>
      </c>
      <c r="D67" s="28" t="s">
        <v>10</v>
      </c>
      <c r="E67" s="28" t="s">
        <v>11</v>
      </c>
      <c r="F67" s="16"/>
      <c r="G67" s="18">
        <f>G68+G98+G106+G151</f>
        <v>0</v>
      </c>
      <c r="H67" s="18">
        <f t="shared" ref="H67:I67" si="22">H68+H98+H106+H151</f>
        <v>8000</v>
      </c>
      <c r="I67" s="18">
        <f t="shared" si="22"/>
        <v>15000</v>
      </c>
      <c r="K67" s="2"/>
    </row>
    <row r="68" spans="1:11" ht="49.5">
      <c r="A68" s="15" t="s">
        <v>29</v>
      </c>
      <c r="B68" s="28" t="s">
        <v>28</v>
      </c>
      <c r="C68" s="28" t="s">
        <v>19</v>
      </c>
      <c r="D68" s="28" t="s">
        <v>10</v>
      </c>
      <c r="E68" s="28" t="s">
        <v>11</v>
      </c>
      <c r="F68" s="16"/>
      <c r="G68" s="18">
        <f>G69+G94</f>
        <v>0</v>
      </c>
      <c r="H68" s="18">
        <f t="shared" ref="H68:I68" si="23">H69+H94</f>
        <v>0</v>
      </c>
      <c r="I68" s="18">
        <f t="shared" si="23"/>
        <v>0</v>
      </c>
      <c r="K68" s="2"/>
    </row>
    <row r="69" spans="1:11" ht="33">
      <c r="A69" s="15" t="s">
        <v>30</v>
      </c>
      <c r="B69" s="16" t="s">
        <v>28</v>
      </c>
      <c r="C69" s="16" t="s">
        <v>19</v>
      </c>
      <c r="D69" s="16" t="s">
        <v>5</v>
      </c>
      <c r="E69" s="16" t="s">
        <v>11</v>
      </c>
      <c r="F69" s="16"/>
      <c r="G69" s="18">
        <f>G70+G73+G76+G79+G82+G85+G88+G91</f>
        <v>0</v>
      </c>
      <c r="H69" s="18">
        <f t="shared" ref="H69:I69" si="24">H70+H73+H76+H79+H82+H85+H88+H91</f>
        <v>0</v>
      </c>
      <c r="I69" s="18">
        <f t="shared" si="24"/>
        <v>0</v>
      </c>
      <c r="K69" s="2"/>
    </row>
    <row r="70" spans="1:11">
      <c r="A70" s="15" t="s">
        <v>25</v>
      </c>
      <c r="B70" s="16" t="s">
        <v>28</v>
      </c>
      <c r="C70" s="16" t="s">
        <v>19</v>
      </c>
      <c r="D70" s="16" t="s">
        <v>5</v>
      </c>
      <c r="E70" s="16" t="s">
        <v>26</v>
      </c>
      <c r="F70" s="16"/>
      <c r="G70" s="18">
        <f t="shared" ref="G70:I71" si="25">G71</f>
        <v>0</v>
      </c>
      <c r="H70" s="18">
        <f t="shared" si="25"/>
        <v>0</v>
      </c>
      <c r="I70" s="18">
        <f t="shared" si="25"/>
        <v>0</v>
      </c>
      <c r="K70" s="2"/>
    </row>
    <row r="71" spans="1:11" ht="33">
      <c r="A71" s="17" t="s">
        <v>13</v>
      </c>
      <c r="B71" s="16" t="s">
        <v>28</v>
      </c>
      <c r="C71" s="16" t="s">
        <v>19</v>
      </c>
      <c r="D71" s="16" t="s">
        <v>5</v>
      </c>
      <c r="E71" s="16" t="s">
        <v>26</v>
      </c>
      <c r="F71" s="16" t="s">
        <v>14</v>
      </c>
      <c r="G71" s="18">
        <f t="shared" si="25"/>
        <v>0</v>
      </c>
      <c r="H71" s="18">
        <f t="shared" si="25"/>
        <v>0</v>
      </c>
      <c r="I71" s="18">
        <f t="shared" si="25"/>
        <v>0</v>
      </c>
      <c r="K71" s="2"/>
    </row>
    <row r="72" spans="1:11" ht="33">
      <c r="A72" s="17" t="s">
        <v>15</v>
      </c>
      <c r="B72" s="16" t="s">
        <v>28</v>
      </c>
      <c r="C72" s="16" t="s">
        <v>19</v>
      </c>
      <c r="D72" s="16" t="s">
        <v>5</v>
      </c>
      <c r="E72" s="16" t="s">
        <v>26</v>
      </c>
      <c r="F72" s="16" t="s">
        <v>16</v>
      </c>
      <c r="G72" s="18">
        <v>0</v>
      </c>
      <c r="H72" s="18">
        <v>0</v>
      </c>
      <c r="I72" s="18">
        <v>0</v>
      </c>
      <c r="K72" s="2"/>
    </row>
    <row r="73" spans="1:11" ht="33">
      <c r="A73" s="15" t="s">
        <v>31</v>
      </c>
      <c r="B73" s="16" t="s">
        <v>28</v>
      </c>
      <c r="C73" s="16" t="s">
        <v>19</v>
      </c>
      <c r="D73" s="16" t="s">
        <v>5</v>
      </c>
      <c r="E73" s="16" t="s">
        <v>32</v>
      </c>
      <c r="F73" s="16"/>
      <c r="G73" s="18">
        <f t="shared" ref="G73:I74" si="26">G74</f>
        <v>0</v>
      </c>
      <c r="H73" s="18">
        <f t="shared" si="26"/>
        <v>0</v>
      </c>
      <c r="I73" s="18">
        <f t="shared" si="26"/>
        <v>0</v>
      </c>
      <c r="K73" s="2"/>
    </row>
    <row r="74" spans="1:11" ht="33">
      <c r="A74" s="17" t="s">
        <v>13</v>
      </c>
      <c r="B74" s="16" t="s">
        <v>28</v>
      </c>
      <c r="C74" s="16" t="s">
        <v>19</v>
      </c>
      <c r="D74" s="16" t="s">
        <v>5</v>
      </c>
      <c r="E74" s="16" t="s">
        <v>32</v>
      </c>
      <c r="F74" s="16" t="s">
        <v>14</v>
      </c>
      <c r="G74" s="18">
        <f t="shared" si="26"/>
        <v>0</v>
      </c>
      <c r="H74" s="18">
        <f t="shared" si="26"/>
        <v>0</v>
      </c>
      <c r="I74" s="18">
        <f t="shared" si="26"/>
        <v>0</v>
      </c>
      <c r="K74" s="2"/>
    </row>
    <row r="75" spans="1:11" ht="33">
      <c r="A75" s="17" t="s">
        <v>15</v>
      </c>
      <c r="B75" s="16" t="s">
        <v>28</v>
      </c>
      <c r="C75" s="16" t="s">
        <v>19</v>
      </c>
      <c r="D75" s="16" t="s">
        <v>5</v>
      </c>
      <c r="E75" s="16" t="s">
        <v>32</v>
      </c>
      <c r="F75" s="16" t="s">
        <v>16</v>
      </c>
      <c r="G75" s="18">
        <v>0</v>
      </c>
      <c r="H75" s="18">
        <v>0</v>
      </c>
      <c r="I75" s="18">
        <v>0</v>
      </c>
      <c r="K75" s="2"/>
    </row>
    <row r="76" spans="1:11" ht="66">
      <c r="A76" s="15" t="s">
        <v>66</v>
      </c>
      <c r="B76" s="16" t="s">
        <v>28</v>
      </c>
      <c r="C76" s="16" t="s">
        <v>19</v>
      </c>
      <c r="D76" s="16" t="s">
        <v>5</v>
      </c>
      <c r="E76" s="16" t="s">
        <v>33</v>
      </c>
      <c r="F76" s="16"/>
      <c r="G76" s="18">
        <f t="shared" ref="G76:I77" si="27">G77</f>
        <v>0</v>
      </c>
      <c r="H76" s="18">
        <f t="shared" si="27"/>
        <v>0</v>
      </c>
      <c r="I76" s="18">
        <f t="shared" si="27"/>
        <v>0</v>
      </c>
      <c r="K76" s="2"/>
    </row>
    <row r="77" spans="1:11" ht="33">
      <c r="A77" s="17" t="s">
        <v>13</v>
      </c>
      <c r="B77" s="16" t="s">
        <v>28</v>
      </c>
      <c r="C77" s="16" t="s">
        <v>19</v>
      </c>
      <c r="D77" s="16" t="s">
        <v>5</v>
      </c>
      <c r="E77" s="16" t="s">
        <v>33</v>
      </c>
      <c r="F77" s="16" t="s">
        <v>14</v>
      </c>
      <c r="G77" s="18">
        <f t="shared" si="27"/>
        <v>0</v>
      </c>
      <c r="H77" s="18">
        <f t="shared" si="27"/>
        <v>0</v>
      </c>
      <c r="I77" s="18">
        <f t="shared" si="27"/>
        <v>0</v>
      </c>
      <c r="K77" s="2"/>
    </row>
    <row r="78" spans="1:11" ht="33">
      <c r="A78" s="17" t="s">
        <v>15</v>
      </c>
      <c r="B78" s="16" t="s">
        <v>28</v>
      </c>
      <c r="C78" s="16" t="s">
        <v>19</v>
      </c>
      <c r="D78" s="16" t="s">
        <v>5</v>
      </c>
      <c r="E78" s="16" t="s">
        <v>33</v>
      </c>
      <c r="F78" s="16" t="s">
        <v>16</v>
      </c>
      <c r="G78" s="18">
        <v>0</v>
      </c>
      <c r="H78" s="18">
        <v>0</v>
      </c>
      <c r="I78" s="18">
        <v>0</v>
      </c>
      <c r="K78" s="2"/>
    </row>
    <row r="79" spans="1:11" ht="82.5">
      <c r="A79" s="15" t="s">
        <v>67</v>
      </c>
      <c r="B79" s="16" t="s">
        <v>28</v>
      </c>
      <c r="C79" s="16" t="s">
        <v>19</v>
      </c>
      <c r="D79" s="16" t="s">
        <v>5</v>
      </c>
      <c r="E79" s="16" t="s">
        <v>68</v>
      </c>
      <c r="F79" s="16"/>
      <c r="G79" s="18">
        <f t="shared" ref="G79:I80" si="28">G80</f>
        <v>0</v>
      </c>
      <c r="H79" s="18">
        <f t="shared" si="28"/>
        <v>0</v>
      </c>
      <c r="I79" s="18">
        <f t="shared" si="28"/>
        <v>0</v>
      </c>
      <c r="K79" s="2"/>
    </row>
    <row r="80" spans="1:11" ht="33">
      <c r="A80" s="17" t="s">
        <v>13</v>
      </c>
      <c r="B80" s="16" t="s">
        <v>28</v>
      </c>
      <c r="C80" s="16" t="s">
        <v>19</v>
      </c>
      <c r="D80" s="16" t="s">
        <v>5</v>
      </c>
      <c r="E80" s="16" t="s">
        <v>68</v>
      </c>
      <c r="F80" s="16" t="s">
        <v>14</v>
      </c>
      <c r="G80" s="18">
        <f t="shared" si="28"/>
        <v>0</v>
      </c>
      <c r="H80" s="18">
        <f t="shared" si="28"/>
        <v>0</v>
      </c>
      <c r="I80" s="18">
        <f t="shared" si="28"/>
        <v>0</v>
      </c>
      <c r="K80" s="2"/>
    </row>
    <row r="81" spans="1:11" ht="33">
      <c r="A81" s="17" t="s">
        <v>15</v>
      </c>
      <c r="B81" s="16" t="s">
        <v>28</v>
      </c>
      <c r="C81" s="16" t="s">
        <v>19</v>
      </c>
      <c r="D81" s="16" t="s">
        <v>5</v>
      </c>
      <c r="E81" s="16" t="s">
        <v>68</v>
      </c>
      <c r="F81" s="16" t="s">
        <v>16</v>
      </c>
      <c r="G81" s="18"/>
      <c r="H81" s="18"/>
      <c r="I81" s="18"/>
      <c r="K81" s="2"/>
    </row>
    <row r="82" spans="1:11">
      <c r="A82" s="15" t="s">
        <v>34</v>
      </c>
      <c r="B82" s="16" t="s">
        <v>28</v>
      </c>
      <c r="C82" s="16" t="s">
        <v>19</v>
      </c>
      <c r="D82" s="16" t="s">
        <v>5</v>
      </c>
      <c r="E82" s="16" t="s">
        <v>35</v>
      </c>
      <c r="F82" s="16"/>
      <c r="G82" s="18">
        <f t="shared" ref="G82:I83" si="29">G83</f>
        <v>0</v>
      </c>
      <c r="H82" s="18">
        <f t="shared" si="29"/>
        <v>0</v>
      </c>
      <c r="I82" s="18">
        <f t="shared" si="29"/>
        <v>0</v>
      </c>
      <c r="K82" s="2"/>
    </row>
    <row r="83" spans="1:11" ht="33">
      <c r="A83" s="17" t="s">
        <v>13</v>
      </c>
      <c r="B83" s="16" t="s">
        <v>28</v>
      </c>
      <c r="C83" s="16" t="s">
        <v>19</v>
      </c>
      <c r="D83" s="16" t="s">
        <v>5</v>
      </c>
      <c r="E83" s="16" t="s">
        <v>35</v>
      </c>
      <c r="F83" s="16" t="s">
        <v>14</v>
      </c>
      <c r="G83" s="18">
        <f t="shared" si="29"/>
        <v>0</v>
      </c>
      <c r="H83" s="18">
        <f t="shared" si="29"/>
        <v>0</v>
      </c>
      <c r="I83" s="18">
        <f t="shared" si="29"/>
        <v>0</v>
      </c>
      <c r="K83" s="2"/>
    </row>
    <row r="84" spans="1:11" ht="33">
      <c r="A84" s="17" t="s">
        <v>15</v>
      </c>
      <c r="B84" s="16" t="s">
        <v>28</v>
      </c>
      <c r="C84" s="16" t="s">
        <v>19</v>
      </c>
      <c r="D84" s="16" t="s">
        <v>5</v>
      </c>
      <c r="E84" s="16" t="s">
        <v>35</v>
      </c>
      <c r="F84" s="16" t="s">
        <v>16</v>
      </c>
      <c r="G84" s="18">
        <v>0</v>
      </c>
      <c r="H84" s="18">
        <v>0</v>
      </c>
      <c r="I84" s="18">
        <v>0</v>
      </c>
      <c r="K84" s="2"/>
    </row>
    <row r="85" spans="1:11" ht="49.5">
      <c r="A85" s="15" t="s">
        <v>69</v>
      </c>
      <c r="B85" s="16" t="s">
        <v>28</v>
      </c>
      <c r="C85" s="16" t="s">
        <v>19</v>
      </c>
      <c r="D85" s="16" t="s">
        <v>5</v>
      </c>
      <c r="E85" s="16" t="s">
        <v>70</v>
      </c>
      <c r="F85" s="16"/>
      <c r="G85" s="18">
        <f t="shared" ref="G85:I86" si="30">G86</f>
        <v>0</v>
      </c>
      <c r="H85" s="18">
        <f t="shared" si="30"/>
        <v>0</v>
      </c>
      <c r="I85" s="18">
        <f t="shared" si="30"/>
        <v>0</v>
      </c>
      <c r="K85" s="2"/>
    </row>
    <row r="86" spans="1:11" ht="33">
      <c r="A86" s="17" t="s">
        <v>13</v>
      </c>
      <c r="B86" s="16" t="s">
        <v>28</v>
      </c>
      <c r="C86" s="16" t="s">
        <v>19</v>
      </c>
      <c r="D86" s="16" t="s">
        <v>5</v>
      </c>
      <c r="E86" s="16" t="s">
        <v>70</v>
      </c>
      <c r="F86" s="16" t="s">
        <v>14</v>
      </c>
      <c r="G86" s="18">
        <f t="shared" si="30"/>
        <v>0</v>
      </c>
      <c r="H86" s="18">
        <f t="shared" si="30"/>
        <v>0</v>
      </c>
      <c r="I86" s="18">
        <f t="shared" si="30"/>
        <v>0</v>
      </c>
      <c r="K86" s="2"/>
    </row>
    <row r="87" spans="1:11" ht="33">
      <c r="A87" s="17" t="s">
        <v>15</v>
      </c>
      <c r="B87" s="16" t="s">
        <v>28</v>
      </c>
      <c r="C87" s="16" t="s">
        <v>19</v>
      </c>
      <c r="D87" s="16" t="s">
        <v>5</v>
      </c>
      <c r="E87" s="16" t="s">
        <v>70</v>
      </c>
      <c r="F87" s="16" t="s">
        <v>16</v>
      </c>
      <c r="G87" s="18"/>
      <c r="H87" s="18"/>
      <c r="I87" s="18"/>
      <c r="K87" s="2"/>
    </row>
    <row r="88" spans="1:11" ht="82.5">
      <c r="A88" s="22" t="s">
        <v>84</v>
      </c>
      <c r="B88" s="21" t="s">
        <v>28</v>
      </c>
      <c r="C88" s="21" t="s">
        <v>19</v>
      </c>
      <c r="D88" s="21" t="s">
        <v>5</v>
      </c>
      <c r="E88" s="27" t="s">
        <v>85</v>
      </c>
      <c r="F88" s="21"/>
      <c r="G88" s="19">
        <f>G89</f>
        <v>0</v>
      </c>
      <c r="H88" s="19">
        <f t="shared" ref="H88:I89" si="31">H89</f>
        <v>0</v>
      </c>
      <c r="I88" s="19">
        <f t="shared" si="31"/>
        <v>0</v>
      </c>
      <c r="K88" s="2"/>
    </row>
    <row r="89" spans="1:11" ht="33">
      <c r="A89" s="20" t="s">
        <v>13</v>
      </c>
      <c r="B89" s="21" t="s">
        <v>28</v>
      </c>
      <c r="C89" s="21" t="s">
        <v>19</v>
      </c>
      <c r="D89" s="21" t="s">
        <v>5</v>
      </c>
      <c r="E89" s="27" t="s">
        <v>85</v>
      </c>
      <c r="F89" s="21" t="s">
        <v>14</v>
      </c>
      <c r="G89" s="19">
        <f>G90</f>
        <v>0</v>
      </c>
      <c r="H89" s="19">
        <f t="shared" si="31"/>
        <v>0</v>
      </c>
      <c r="I89" s="19">
        <f t="shared" si="31"/>
        <v>0</v>
      </c>
      <c r="K89" s="2"/>
    </row>
    <row r="90" spans="1:11" ht="33">
      <c r="A90" s="20" t="s">
        <v>15</v>
      </c>
      <c r="B90" s="21" t="s">
        <v>28</v>
      </c>
      <c r="C90" s="21" t="s">
        <v>19</v>
      </c>
      <c r="D90" s="21" t="s">
        <v>5</v>
      </c>
      <c r="E90" s="27" t="s">
        <v>85</v>
      </c>
      <c r="F90" s="21" t="s">
        <v>16</v>
      </c>
      <c r="G90" s="19"/>
      <c r="H90" s="19"/>
      <c r="I90" s="19"/>
      <c r="K90" s="2"/>
    </row>
    <row r="91" spans="1:11" ht="33">
      <c r="A91" s="22" t="s">
        <v>86</v>
      </c>
      <c r="B91" s="21" t="s">
        <v>28</v>
      </c>
      <c r="C91" s="21" t="s">
        <v>19</v>
      </c>
      <c r="D91" s="21" t="s">
        <v>5</v>
      </c>
      <c r="E91" s="27" t="s">
        <v>87</v>
      </c>
      <c r="F91" s="21"/>
      <c r="G91" s="19">
        <f>G92</f>
        <v>0</v>
      </c>
      <c r="H91" s="19">
        <f t="shared" ref="H91:I92" si="32">H92</f>
        <v>0</v>
      </c>
      <c r="I91" s="19">
        <f t="shared" si="32"/>
        <v>0</v>
      </c>
      <c r="K91" s="2"/>
    </row>
    <row r="92" spans="1:11" ht="33">
      <c r="A92" s="20" t="s">
        <v>13</v>
      </c>
      <c r="B92" s="21" t="s">
        <v>28</v>
      </c>
      <c r="C92" s="21" t="s">
        <v>19</v>
      </c>
      <c r="D92" s="21" t="s">
        <v>5</v>
      </c>
      <c r="E92" s="27" t="s">
        <v>87</v>
      </c>
      <c r="F92" s="21" t="s">
        <v>14</v>
      </c>
      <c r="G92" s="19">
        <f>G93</f>
        <v>0</v>
      </c>
      <c r="H92" s="19">
        <f t="shared" si="32"/>
        <v>0</v>
      </c>
      <c r="I92" s="19">
        <f t="shared" si="32"/>
        <v>0</v>
      </c>
      <c r="K92" s="2"/>
    </row>
    <row r="93" spans="1:11" ht="33">
      <c r="A93" s="20" t="s">
        <v>15</v>
      </c>
      <c r="B93" s="21" t="s">
        <v>28</v>
      </c>
      <c r="C93" s="21" t="s">
        <v>19</v>
      </c>
      <c r="D93" s="21" t="s">
        <v>5</v>
      </c>
      <c r="E93" s="27" t="s">
        <v>87</v>
      </c>
      <c r="F93" s="21" t="s">
        <v>16</v>
      </c>
      <c r="G93" s="19"/>
      <c r="H93" s="19"/>
      <c r="I93" s="19"/>
      <c r="K93" s="2"/>
    </row>
    <row r="94" spans="1:11">
      <c r="A94" s="20" t="s">
        <v>60</v>
      </c>
      <c r="B94" s="24" t="s">
        <v>28</v>
      </c>
      <c r="C94" s="24" t="s">
        <v>19</v>
      </c>
      <c r="D94" s="24" t="s">
        <v>20</v>
      </c>
      <c r="E94" s="16" t="s">
        <v>11</v>
      </c>
      <c r="F94" s="24"/>
      <c r="G94" s="25">
        <f t="shared" ref="G94:I96" si="33">G95</f>
        <v>0</v>
      </c>
      <c r="H94" s="25">
        <f t="shared" si="33"/>
        <v>0</v>
      </c>
      <c r="I94" s="25">
        <f t="shared" si="33"/>
        <v>0</v>
      </c>
      <c r="K94" s="2"/>
    </row>
    <row r="95" spans="1:11" ht="33">
      <c r="A95" s="20" t="s">
        <v>62</v>
      </c>
      <c r="B95" s="24" t="s">
        <v>28</v>
      </c>
      <c r="C95" s="24" t="s">
        <v>19</v>
      </c>
      <c r="D95" s="24" t="s">
        <v>20</v>
      </c>
      <c r="E95" s="16" t="s">
        <v>61</v>
      </c>
      <c r="F95" s="24"/>
      <c r="G95" s="25">
        <f t="shared" si="33"/>
        <v>0</v>
      </c>
      <c r="H95" s="25">
        <f t="shared" si="33"/>
        <v>0</v>
      </c>
      <c r="I95" s="25">
        <f t="shared" si="33"/>
        <v>0</v>
      </c>
      <c r="K95" s="2"/>
    </row>
    <row r="96" spans="1:11" ht="33">
      <c r="A96" s="20" t="s">
        <v>13</v>
      </c>
      <c r="B96" s="24" t="s">
        <v>28</v>
      </c>
      <c r="C96" s="24" t="s">
        <v>19</v>
      </c>
      <c r="D96" s="24" t="s">
        <v>20</v>
      </c>
      <c r="E96" s="16" t="s">
        <v>61</v>
      </c>
      <c r="F96" s="24" t="s">
        <v>14</v>
      </c>
      <c r="G96" s="25">
        <f t="shared" si="33"/>
        <v>0</v>
      </c>
      <c r="H96" s="25">
        <f t="shared" si="33"/>
        <v>0</v>
      </c>
      <c r="I96" s="25">
        <f t="shared" si="33"/>
        <v>0</v>
      </c>
      <c r="K96" s="2"/>
    </row>
    <row r="97" spans="1:11" ht="33">
      <c r="A97" s="20" t="s">
        <v>15</v>
      </c>
      <c r="B97" s="24" t="s">
        <v>28</v>
      </c>
      <c r="C97" s="24" t="s">
        <v>19</v>
      </c>
      <c r="D97" s="24" t="s">
        <v>20</v>
      </c>
      <c r="E97" s="16" t="s">
        <v>61</v>
      </c>
      <c r="F97" s="24" t="s">
        <v>16</v>
      </c>
      <c r="G97" s="25">
        <v>0</v>
      </c>
      <c r="H97" s="25">
        <v>0</v>
      </c>
      <c r="I97" s="25">
        <v>0</v>
      </c>
      <c r="K97" s="2"/>
    </row>
    <row r="98" spans="1:11" ht="49.5">
      <c r="A98" s="29" t="s">
        <v>58</v>
      </c>
      <c r="B98" s="24" t="s">
        <v>28</v>
      </c>
      <c r="C98" s="24" t="s">
        <v>12</v>
      </c>
      <c r="D98" s="24" t="s">
        <v>10</v>
      </c>
      <c r="E98" s="24" t="s">
        <v>11</v>
      </c>
      <c r="F98" s="24"/>
      <c r="G98" s="25">
        <f>G99</f>
        <v>0</v>
      </c>
      <c r="H98" s="25">
        <f t="shared" ref="H98:I98" si="34">H99</f>
        <v>8000</v>
      </c>
      <c r="I98" s="25">
        <f t="shared" si="34"/>
        <v>15000</v>
      </c>
      <c r="K98" s="2"/>
    </row>
    <row r="99" spans="1:11" ht="49.5">
      <c r="A99" s="29" t="s">
        <v>59</v>
      </c>
      <c r="B99" s="24" t="s">
        <v>28</v>
      </c>
      <c r="C99" s="24" t="s">
        <v>12</v>
      </c>
      <c r="D99" s="24" t="s">
        <v>24</v>
      </c>
      <c r="E99" s="24" t="s">
        <v>11</v>
      </c>
      <c r="F99" s="24"/>
      <c r="G99" s="25">
        <f>G100+G103</f>
        <v>0</v>
      </c>
      <c r="H99" s="25">
        <f t="shared" ref="H99:I99" si="35">H100+H103</f>
        <v>8000</v>
      </c>
      <c r="I99" s="25">
        <f t="shared" si="35"/>
        <v>15000</v>
      </c>
      <c r="K99" s="2"/>
    </row>
    <row r="100" spans="1:11" ht="33">
      <c r="A100" s="20" t="s">
        <v>31</v>
      </c>
      <c r="B100" s="24" t="s">
        <v>28</v>
      </c>
      <c r="C100" s="24" t="s">
        <v>12</v>
      </c>
      <c r="D100" s="24" t="s">
        <v>24</v>
      </c>
      <c r="E100" s="24" t="s">
        <v>32</v>
      </c>
      <c r="F100" s="24"/>
      <c r="G100" s="25">
        <f t="shared" ref="G100:I101" si="36">G101</f>
        <v>0</v>
      </c>
      <c r="H100" s="25">
        <f t="shared" si="36"/>
        <v>0</v>
      </c>
      <c r="I100" s="25">
        <f t="shared" si="36"/>
        <v>0</v>
      </c>
      <c r="K100" s="2"/>
    </row>
    <row r="101" spans="1:11" ht="33">
      <c r="A101" s="20" t="s">
        <v>13</v>
      </c>
      <c r="B101" s="24" t="s">
        <v>28</v>
      </c>
      <c r="C101" s="24" t="s">
        <v>12</v>
      </c>
      <c r="D101" s="24" t="s">
        <v>24</v>
      </c>
      <c r="E101" s="24" t="s">
        <v>32</v>
      </c>
      <c r="F101" s="24" t="s">
        <v>14</v>
      </c>
      <c r="G101" s="25">
        <f>G102</f>
        <v>0</v>
      </c>
      <c r="H101" s="25">
        <f t="shared" si="36"/>
        <v>0</v>
      </c>
      <c r="I101" s="25">
        <f t="shared" si="36"/>
        <v>0</v>
      </c>
      <c r="K101" s="2"/>
    </row>
    <row r="102" spans="1:11" ht="33">
      <c r="A102" s="20" t="s">
        <v>15</v>
      </c>
      <c r="B102" s="24" t="s">
        <v>28</v>
      </c>
      <c r="C102" s="24" t="s">
        <v>12</v>
      </c>
      <c r="D102" s="24" t="s">
        <v>24</v>
      </c>
      <c r="E102" s="24" t="s">
        <v>32</v>
      </c>
      <c r="F102" s="24" t="s">
        <v>16</v>
      </c>
      <c r="G102" s="30">
        <v>0</v>
      </c>
      <c r="H102" s="30">
        <v>0</v>
      </c>
      <c r="I102" s="30">
        <v>0</v>
      </c>
      <c r="K102" s="2"/>
    </row>
    <row r="103" spans="1:11" ht="66">
      <c r="A103" s="22" t="s">
        <v>88</v>
      </c>
      <c r="B103" s="21" t="s">
        <v>28</v>
      </c>
      <c r="C103" s="21" t="s">
        <v>12</v>
      </c>
      <c r="D103" s="21" t="s">
        <v>24</v>
      </c>
      <c r="E103" s="27" t="s">
        <v>89</v>
      </c>
      <c r="F103" s="21"/>
      <c r="G103" s="19">
        <f>G104</f>
        <v>0</v>
      </c>
      <c r="H103" s="19">
        <f t="shared" ref="H103:I104" si="37">H104</f>
        <v>8000</v>
      </c>
      <c r="I103" s="19">
        <f t="shared" si="37"/>
        <v>15000</v>
      </c>
      <c r="K103" s="2"/>
    </row>
    <row r="104" spans="1:11" ht="33">
      <c r="A104" s="20" t="s">
        <v>13</v>
      </c>
      <c r="B104" s="21" t="s">
        <v>28</v>
      </c>
      <c r="C104" s="21" t="s">
        <v>12</v>
      </c>
      <c r="D104" s="21" t="s">
        <v>24</v>
      </c>
      <c r="E104" s="27" t="s">
        <v>89</v>
      </c>
      <c r="F104" s="21" t="s">
        <v>14</v>
      </c>
      <c r="G104" s="19">
        <f>G105</f>
        <v>0</v>
      </c>
      <c r="H104" s="19">
        <f t="shared" si="37"/>
        <v>8000</v>
      </c>
      <c r="I104" s="19">
        <f t="shared" si="37"/>
        <v>15000</v>
      </c>
      <c r="K104" s="2"/>
    </row>
    <row r="105" spans="1:11" ht="33">
      <c r="A105" s="20" t="s">
        <v>15</v>
      </c>
      <c r="B105" s="21" t="s">
        <v>28</v>
      </c>
      <c r="C105" s="21" t="s">
        <v>12</v>
      </c>
      <c r="D105" s="21" t="s">
        <v>24</v>
      </c>
      <c r="E105" s="27" t="s">
        <v>89</v>
      </c>
      <c r="F105" s="21" t="s">
        <v>16</v>
      </c>
      <c r="G105" s="19">
        <v>0</v>
      </c>
      <c r="H105" s="19">
        <f>0+8000</f>
        <v>8000</v>
      </c>
      <c r="I105" s="19">
        <f>0+15000</f>
        <v>15000</v>
      </c>
      <c r="K105" s="2"/>
    </row>
    <row r="106" spans="1:11" ht="33">
      <c r="A106" s="15" t="s">
        <v>37</v>
      </c>
      <c r="B106" s="16" t="s">
        <v>28</v>
      </c>
      <c r="C106" s="16" t="s">
        <v>3</v>
      </c>
      <c r="D106" s="16" t="s">
        <v>10</v>
      </c>
      <c r="E106" s="16" t="s">
        <v>11</v>
      </c>
      <c r="F106" s="16"/>
      <c r="G106" s="18">
        <f>G107+G117+G126+G133+G137+G144</f>
        <v>0</v>
      </c>
      <c r="H106" s="18">
        <f t="shared" ref="H106:I106" si="38">H107+H117+H126+H133+H137+H144</f>
        <v>0</v>
      </c>
      <c r="I106" s="18">
        <f t="shared" si="38"/>
        <v>0</v>
      </c>
      <c r="K106" s="2"/>
    </row>
    <row r="107" spans="1:11" ht="33">
      <c r="A107" s="17" t="s">
        <v>38</v>
      </c>
      <c r="B107" s="28" t="s">
        <v>28</v>
      </c>
      <c r="C107" s="28" t="s">
        <v>3</v>
      </c>
      <c r="D107" s="28" t="s">
        <v>24</v>
      </c>
      <c r="E107" s="28" t="s">
        <v>11</v>
      </c>
      <c r="F107" s="16"/>
      <c r="G107" s="18">
        <f>G108+G111+G114</f>
        <v>0</v>
      </c>
      <c r="H107" s="18">
        <f t="shared" ref="H107:I107" si="39">H108+H111+H114</f>
        <v>0</v>
      </c>
      <c r="I107" s="18">
        <f t="shared" si="39"/>
        <v>0</v>
      </c>
      <c r="K107" s="2"/>
    </row>
    <row r="108" spans="1:11" ht="33">
      <c r="A108" s="17" t="s">
        <v>31</v>
      </c>
      <c r="B108" s="28" t="s">
        <v>28</v>
      </c>
      <c r="C108" s="28" t="s">
        <v>3</v>
      </c>
      <c r="D108" s="28" t="s">
        <v>24</v>
      </c>
      <c r="E108" s="28" t="s">
        <v>32</v>
      </c>
      <c r="F108" s="16"/>
      <c r="G108" s="18">
        <f t="shared" ref="G108:I109" si="40">G109</f>
        <v>0</v>
      </c>
      <c r="H108" s="18">
        <f t="shared" si="40"/>
        <v>0</v>
      </c>
      <c r="I108" s="18">
        <f t="shared" si="40"/>
        <v>0</v>
      </c>
      <c r="K108" s="2"/>
    </row>
    <row r="109" spans="1:11" ht="33">
      <c r="A109" s="17" t="s">
        <v>13</v>
      </c>
      <c r="B109" s="28" t="s">
        <v>28</v>
      </c>
      <c r="C109" s="28" t="s">
        <v>3</v>
      </c>
      <c r="D109" s="28" t="s">
        <v>24</v>
      </c>
      <c r="E109" s="28" t="s">
        <v>32</v>
      </c>
      <c r="F109" s="16" t="s">
        <v>14</v>
      </c>
      <c r="G109" s="18">
        <f t="shared" si="40"/>
        <v>0</v>
      </c>
      <c r="H109" s="18">
        <f t="shared" si="40"/>
        <v>0</v>
      </c>
      <c r="I109" s="18">
        <f t="shared" si="40"/>
        <v>0</v>
      </c>
      <c r="K109" s="2"/>
    </row>
    <row r="110" spans="1:11" ht="33">
      <c r="A110" s="17" t="s">
        <v>15</v>
      </c>
      <c r="B110" s="28" t="s">
        <v>28</v>
      </c>
      <c r="C110" s="28" t="s">
        <v>3</v>
      </c>
      <c r="D110" s="28" t="s">
        <v>24</v>
      </c>
      <c r="E110" s="28" t="s">
        <v>32</v>
      </c>
      <c r="F110" s="16" t="s">
        <v>16</v>
      </c>
      <c r="G110" s="30">
        <v>0</v>
      </c>
      <c r="H110" s="30">
        <v>0</v>
      </c>
      <c r="I110" s="30">
        <v>0</v>
      </c>
      <c r="K110" s="2"/>
    </row>
    <row r="111" spans="1:11" ht="33">
      <c r="A111" s="17" t="s">
        <v>39</v>
      </c>
      <c r="B111" s="28" t="s">
        <v>28</v>
      </c>
      <c r="C111" s="28" t="s">
        <v>3</v>
      </c>
      <c r="D111" s="28" t="s">
        <v>24</v>
      </c>
      <c r="E111" s="28" t="s">
        <v>40</v>
      </c>
      <c r="F111" s="16"/>
      <c r="G111" s="18">
        <f t="shared" ref="G111:I112" si="41">G112</f>
        <v>0</v>
      </c>
      <c r="H111" s="18">
        <f t="shared" si="41"/>
        <v>0</v>
      </c>
      <c r="I111" s="18">
        <f t="shared" si="41"/>
        <v>0</v>
      </c>
      <c r="K111" s="2"/>
    </row>
    <row r="112" spans="1:11" ht="33">
      <c r="A112" s="17" t="s">
        <v>13</v>
      </c>
      <c r="B112" s="28" t="s">
        <v>28</v>
      </c>
      <c r="C112" s="28" t="s">
        <v>3</v>
      </c>
      <c r="D112" s="28" t="s">
        <v>24</v>
      </c>
      <c r="E112" s="28" t="s">
        <v>40</v>
      </c>
      <c r="F112" s="16" t="s">
        <v>14</v>
      </c>
      <c r="G112" s="18">
        <f t="shared" si="41"/>
        <v>0</v>
      </c>
      <c r="H112" s="18">
        <f t="shared" si="41"/>
        <v>0</v>
      </c>
      <c r="I112" s="18">
        <f t="shared" si="41"/>
        <v>0</v>
      </c>
      <c r="K112" s="2"/>
    </row>
    <row r="113" spans="1:11" ht="33">
      <c r="A113" s="17" t="s">
        <v>15</v>
      </c>
      <c r="B113" s="28" t="s">
        <v>28</v>
      </c>
      <c r="C113" s="28" t="s">
        <v>3</v>
      </c>
      <c r="D113" s="28" t="s">
        <v>24</v>
      </c>
      <c r="E113" s="28" t="s">
        <v>40</v>
      </c>
      <c r="F113" s="16" t="s">
        <v>16</v>
      </c>
      <c r="G113" s="30">
        <v>0</v>
      </c>
      <c r="H113" s="30">
        <v>0</v>
      </c>
      <c r="I113" s="30">
        <v>0</v>
      </c>
      <c r="K113" s="2"/>
    </row>
    <row r="114" spans="1:11" ht="33">
      <c r="A114" s="22" t="s">
        <v>90</v>
      </c>
      <c r="B114" s="21" t="s">
        <v>28</v>
      </c>
      <c r="C114" s="21" t="s">
        <v>3</v>
      </c>
      <c r="D114" s="21" t="s">
        <v>24</v>
      </c>
      <c r="E114" s="27" t="s">
        <v>91</v>
      </c>
      <c r="F114" s="21"/>
      <c r="G114" s="19">
        <f>G115</f>
        <v>0</v>
      </c>
      <c r="H114" s="19">
        <f t="shared" ref="H114:I115" si="42">H115</f>
        <v>0</v>
      </c>
      <c r="I114" s="19">
        <f t="shared" si="42"/>
        <v>0</v>
      </c>
      <c r="K114" s="2"/>
    </row>
    <row r="115" spans="1:11" ht="33">
      <c r="A115" s="20" t="s">
        <v>13</v>
      </c>
      <c r="B115" s="21" t="s">
        <v>28</v>
      </c>
      <c r="C115" s="21" t="s">
        <v>3</v>
      </c>
      <c r="D115" s="21" t="s">
        <v>24</v>
      </c>
      <c r="E115" s="27" t="s">
        <v>91</v>
      </c>
      <c r="F115" s="21" t="s">
        <v>14</v>
      </c>
      <c r="G115" s="19">
        <f>G116</f>
        <v>0</v>
      </c>
      <c r="H115" s="19">
        <f t="shared" si="42"/>
        <v>0</v>
      </c>
      <c r="I115" s="19">
        <f t="shared" si="42"/>
        <v>0</v>
      </c>
      <c r="K115" s="2"/>
    </row>
    <row r="116" spans="1:11" ht="33">
      <c r="A116" s="20" t="s">
        <v>15</v>
      </c>
      <c r="B116" s="21" t="s">
        <v>28</v>
      </c>
      <c r="C116" s="21" t="s">
        <v>3</v>
      </c>
      <c r="D116" s="21" t="s">
        <v>24</v>
      </c>
      <c r="E116" s="27" t="s">
        <v>91</v>
      </c>
      <c r="F116" s="21" t="s">
        <v>16</v>
      </c>
      <c r="G116" s="19"/>
      <c r="H116" s="19"/>
      <c r="I116" s="19"/>
      <c r="K116" s="2"/>
    </row>
    <row r="117" spans="1:11" ht="33">
      <c r="A117" s="26" t="s">
        <v>57</v>
      </c>
      <c r="B117" s="24" t="s">
        <v>28</v>
      </c>
      <c r="C117" s="24" t="s">
        <v>3</v>
      </c>
      <c r="D117" s="24" t="s">
        <v>20</v>
      </c>
      <c r="E117" s="24" t="s">
        <v>11</v>
      </c>
      <c r="F117" s="24"/>
      <c r="G117" s="25">
        <f>G118+G120+G123</f>
        <v>0</v>
      </c>
      <c r="H117" s="25">
        <f t="shared" ref="H117:I117" si="43">H118+H120+H123</f>
        <v>0</v>
      </c>
      <c r="I117" s="25">
        <f t="shared" si="43"/>
        <v>0</v>
      </c>
      <c r="K117" s="2"/>
    </row>
    <row r="118" spans="1:11" ht="33">
      <c r="A118" s="20" t="s">
        <v>13</v>
      </c>
      <c r="B118" s="24" t="s">
        <v>28</v>
      </c>
      <c r="C118" s="24" t="s">
        <v>3</v>
      </c>
      <c r="D118" s="24" t="s">
        <v>20</v>
      </c>
      <c r="E118" s="24" t="s">
        <v>32</v>
      </c>
      <c r="F118" s="24" t="s">
        <v>14</v>
      </c>
      <c r="G118" s="25">
        <f t="shared" ref="G118:I118" si="44">G119</f>
        <v>0</v>
      </c>
      <c r="H118" s="25">
        <f t="shared" si="44"/>
        <v>0</v>
      </c>
      <c r="I118" s="25">
        <f t="shared" si="44"/>
        <v>0</v>
      </c>
      <c r="K118" s="2"/>
    </row>
    <row r="119" spans="1:11" ht="33">
      <c r="A119" s="20" t="s">
        <v>15</v>
      </c>
      <c r="B119" s="24" t="s">
        <v>28</v>
      </c>
      <c r="C119" s="24" t="s">
        <v>3</v>
      </c>
      <c r="D119" s="24" t="s">
        <v>20</v>
      </c>
      <c r="E119" s="24" t="s">
        <v>32</v>
      </c>
      <c r="F119" s="24" t="s">
        <v>16</v>
      </c>
      <c r="G119" s="25">
        <v>0</v>
      </c>
      <c r="H119" s="25">
        <v>0</v>
      </c>
      <c r="I119" s="25">
        <v>0</v>
      </c>
      <c r="K119" s="2"/>
    </row>
    <row r="120" spans="1:11">
      <c r="A120" s="22" t="s">
        <v>92</v>
      </c>
      <c r="B120" s="21" t="s">
        <v>28</v>
      </c>
      <c r="C120" s="21" t="s">
        <v>3</v>
      </c>
      <c r="D120" s="21" t="s">
        <v>20</v>
      </c>
      <c r="E120" s="27" t="s">
        <v>93</v>
      </c>
      <c r="F120" s="21"/>
      <c r="G120" s="19">
        <f>G121</f>
        <v>0</v>
      </c>
      <c r="H120" s="19">
        <f t="shared" ref="H120:I121" si="45">H121</f>
        <v>0</v>
      </c>
      <c r="I120" s="19">
        <f t="shared" si="45"/>
        <v>0</v>
      </c>
      <c r="K120" s="2"/>
    </row>
    <row r="121" spans="1:11" ht="33">
      <c r="A121" s="20" t="s">
        <v>13</v>
      </c>
      <c r="B121" s="21" t="s">
        <v>28</v>
      </c>
      <c r="C121" s="21" t="s">
        <v>3</v>
      </c>
      <c r="D121" s="21" t="s">
        <v>20</v>
      </c>
      <c r="E121" s="27" t="s">
        <v>93</v>
      </c>
      <c r="F121" s="21" t="s">
        <v>14</v>
      </c>
      <c r="G121" s="19">
        <f>G122</f>
        <v>0</v>
      </c>
      <c r="H121" s="19">
        <f t="shared" si="45"/>
        <v>0</v>
      </c>
      <c r="I121" s="19">
        <f t="shared" si="45"/>
        <v>0</v>
      </c>
      <c r="K121" s="2"/>
    </row>
    <row r="122" spans="1:11" ht="33">
      <c r="A122" s="20" t="s">
        <v>15</v>
      </c>
      <c r="B122" s="21" t="s">
        <v>28</v>
      </c>
      <c r="C122" s="21" t="s">
        <v>3</v>
      </c>
      <c r="D122" s="21" t="s">
        <v>20</v>
      </c>
      <c r="E122" s="27" t="s">
        <v>93</v>
      </c>
      <c r="F122" s="21" t="s">
        <v>16</v>
      </c>
      <c r="G122" s="19"/>
      <c r="H122" s="19"/>
      <c r="I122" s="19"/>
      <c r="K122" s="2"/>
    </row>
    <row r="123" spans="1:11">
      <c r="A123" s="22" t="s">
        <v>94</v>
      </c>
      <c r="B123" s="21" t="s">
        <v>28</v>
      </c>
      <c r="C123" s="21" t="s">
        <v>3</v>
      </c>
      <c r="D123" s="21" t="s">
        <v>20</v>
      </c>
      <c r="E123" s="27" t="s">
        <v>95</v>
      </c>
      <c r="F123" s="21"/>
      <c r="G123" s="19">
        <f>G124</f>
        <v>0</v>
      </c>
      <c r="H123" s="19">
        <f t="shared" ref="H123:I124" si="46">H124</f>
        <v>0</v>
      </c>
      <c r="I123" s="19">
        <f t="shared" si="46"/>
        <v>0</v>
      </c>
      <c r="K123" s="2"/>
    </row>
    <row r="124" spans="1:11" ht="33">
      <c r="A124" s="20" t="s">
        <v>13</v>
      </c>
      <c r="B124" s="21" t="s">
        <v>28</v>
      </c>
      <c r="C124" s="21" t="s">
        <v>3</v>
      </c>
      <c r="D124" s="21" t="s">
        <v>20</v>
      </c>
      <c r="E124" s="27" t="s">
        <v>95</v>
      </c>
      <c r="F124" s="21" t="s">
        <v>14</v>
      </c>
      <c r="G124" s="19">
        <f>G125</f>
        <v>0</v>
      </c>
      <c r="H124" s="19">
        <f t="shared" si="46"/>
        <v>0</v>
      </c>
      <c r="I124" s="19">
        <f t="shared" si="46"/>
        <v>0</v>
      </c>
      <c r="K124" s="2"/>
    </row>
    <row r="125" spans="1:11" ht="33">
      <c r="A125" s="20" t="s">
        <v>15</v>
      </c>
      <c r="B125" s="21" t="s">
        <v>28</v>
      </c>
      <c r="C125" s="21" t="s">
        <v>3</v>
      </c>
      <c r="D125" s="21" t="s">
        <v>20</v>
      </c>
      <c r="E125" s="27" t="s">
        <v>95</v>
      </c>
      <c r="F125" s="21" t="s">
        <v>16</v>
      </c>
      <c r="G125" s="19"/>
      <c r="H125" s="19"/>
      <c r="I125" s="19"/>
      <c r="K125" s="2"/>
    </row>
    <row r="126" spans="1:11" ht="33">
      <c r="A126" s="15" t="s">
        <v>74</v>
      </c>
      <c r="B126" s="16" t="s">
        <v>28</v>
      </c>
      <c r="C126" s="16" t="s">
        <v>3</v>
      </c>
      <c r="D126" s="16" t="s">
        <v>22</v>
      </c>
      <c r="E126" s="16" t="s">
        <v>11</v>
      </c>
      <c r="F126" s="16"/>
      <c r="G126" s="18">
        <f>G127+G130</f>
        <v>0</v>
      </c>
      <c r="H126" s="18">
        <f t="shared" ref="H126:I126" si="47">H127+H130</f>
        <v>0</v>
      </c>
      <c r="I126" s="18">
        <f t="shared" si="47"/>
        <v>0</v>
      </c>
      <c r="K126" s="2"/>
    </row>
    <row r="127" spans="1:11" ht="49.5">
      <c r="A127" s="15" t="s">
        <v>73</v>
      </c>
      <c r="B127" s="16" t="s">
        <v>28</v>
      </c>
      <c r="C127" s="16" t="s">
        <v>3</v>
      </c>
      <c r="D127" s="16" t="s">
        <v>22</v>
      </c>
      <c r="E127" s="16" t="s">
        <v>41</v>
      </c>
      <c r="F127" s="16"/>
      <c r="G127" s="18">
        <f t="shared" ref="G127:I128" si="48">G128</f>
        <v>0</v>
      </c>
      <c r="H127" s="18">
        <f t="shared" si="48"/>
        <v>0</v>
      </c>
      <c r="I127" s="18">
        <f t="shared" si="48"/>
        <v>0</v>
      </c>
      <c r="K127" s="2"/>
    </row>
    <row r="128" spans="1:11" ht="33">
      <c r="A128" s="17" t="s">
        <v>13</v>
      </c>
      <c r="B128" s="16" t="s">
        <v>28</v>
      </c>
      <c r="C128" s="16" t="s">
        <v>3</v>
      </c>
      <c r="D128" s="16" t="s">
        <v>22</v>
      </c>
      <c r="E128" s="16" t="s">
        <v>41</v>
      </c>
      <c r="F128" s="16" t="s">
        <v>14</v>
      </c>
      <c r="G128" s="18">
        <f t="shared" si="48"/>
        <v>0</v>
      </c>
      <c r="H128" s="18">
        <f t="shared" si="48"/>
        <v>0</v>
      </c>
      <c r="I128" s="18">
        <f t="shared" si="48"/>
        <v>0</v>
      </c>
      <c r="K128" s="2"/>
    </row>
    <row r="129" spans="1:11" ht="33">
      <c r="A129" s="17" t="s">
        <v>15</v>
      </c>
      <c r="B129" s="16" t="s">
        <v>28</v>
      </c>
      <c r="C129" s="16" t="s">
        <v>3</v>
      </c>
      <c r="D129" s="16" t="s">
        <v>22</v>
      </c>
      <c r="E129" s="16" t="s">
        <v>41</v>
      </c>
      <c r="F129" s="16" t="s">
        <v>16</v>
      </c>
      <c r="G129" s="19"/>
      <c r="H129" s="19"/>
      <c r="I129" s="19"/>
      <c r="K129" s="2"/>
    </row>
    <row r="130" spans="1:11" ht="49.5">
      <c r="A130" s="15" t="s">
        <v>42</v>
      </c>
      <c r="B130" s="16" t="s">
        <v>28</v>
      </c>
      <c r="C130" s="16" t="s">
        <v>3</v>
      </c>
      <c r="D130" s="16" t="s">
        <v>22</v>
      </c>
      <c r="E130" s="16" t="s">
        <v>43</v>
      </c>
      <c r="F130" s="16"/>
      <c r="G130" s="18">
        <f t="shared" ref="G130:I131" si="49">G131</f>
        <v>0</v>
      </c>
      <c r="H130" s="18">
        <f t="shared" si="49"/>
        <v>0</v>
      </c>
      <c r="I130" s="18">
        <f t="shared" si="49"/>
        <v>0</v>
      </c>
      <c r="K130" s="2"/>
    </row>
    <row r="131" spans="1:11" ht="33">
      <c r="A131" s="17" t="s">
        <v>13</v>
      </c>
      <c r="B131" s="16" t="s">
        <v>28</v>
      </c>
      <c r="C131" s="16" t="s">
        <v>3</v>
      </c>
      <c r="D131" s="16" t="s">
        <v>22</v>
      </c>
      <c r="E131" s="16" t="s">
        <v>43</v>
      </c>
      <c r="F131" s="16" t="s">
        <v>14</v>
      </c>
      <c r="G131" s="18">
        <f t="shared" si="49"/>
        <v>0</v>
      </c>
      <c r="H131" s="18">
        <f t="shared" si="49"/>
        <v>0</v>
      </c>
      <c r="I131" s="18">
        <f t="shared" si="49"/>
        <v>0</v>
      </c>
      <c r="K131" s="2"/>
    </row>
    <row r="132" spans="1:11" ht="33">
      <c r="A132" s="17" t="s">
        <v>15</v>
      </c>
      <c r="B132" s="16" t="s">
        <v>28</v>
      </c>
      <c r="C132" s="16" t="s">
        <v>3</v>
      </c>
      <c r="D132" s="16" t="s">
        <v>22</v>
      </c>
      <c r="E132" s="16" t="s">
        <v>43</v>
      </c>
      <c r="F132" s="16" t="s">
        <v>16</v>
      </c>
      <c r="G132" s="19"/>
      <c r="H132" s="19"/>
      <c r="I132" s="19"/>
      <c r="K132" s="2"/>
    </row>
    <row r="133" spans="1:11" ht="49.5">
      <c r="A133" s="31" t="s">
        <v>76</v>
      </c>
      <c r="B133" s="21" t="s">
        <v>28</v>
      </c>
      <c r="C133" s="21" t="s">
        <v>3</v>
      </c>
      <c r="D133" s="21" t="s">
        <v>23</v>
      </c>
      <c r="E133" s="21" t="s">
        <v>11</v>
      </c>
      <c r="F133" s="21"/>
      <c r="G133" s="19">
        <f>G134</f>
        <v>0</v>
      </c>
      <c r="H133" s="19">
        <f t="shared" ref="H133:I135" si="50">H134</f>
        <v>0</v>
      </c>
      <c r="I133" s="19">
        <f t="shared" si="50"/>
        <v>0</v>
      </c>
      <c r="K133" s="2"/>
    </row>
    <row r="134" spans="1:11" ht="33">
      <c r="A134" s="31" t="s">
        <v>77</v>
      </c>
      <c r="B134" s="21" t="s">
        <v>28</v>
      </c>
      <c r="C134" s="21" t="s">
        <v>3</v>
      </c>
      <c r="D134" s="21" t="s">
        <v>23</v>
      </c>
      <c r="E134" s="21" t="s">
        <v>32</v>
      </c>
      <c r="F134" s="21"/>
      <c r="G134" s="19">
        <f>G135</f>
        <v>0</v>
      </c>
      <c r="H134" s="19">
        <f t="shared" si="50"/>
        <v>0</v>
      </c>
      <c r="I134" s="19">
        <f t="shared" si="50"/>
        <v>0</v>
      </c>
      <c r="K134" s="2"/>
    </row>
    <row r="135" spans="1:11" ht="33">
      <c r="A135" s="20" t="s">
        <v>13</v>
      </c>
      <c r="B135" s="21" t="s">
        <v>28</v>
      </c>
      <c r="C135" s="21" t="s">
        <v>3</v>
      </c>
      <c r="D135" s="21" t="s">
        <v>23</v>
      </c>
      <c r="E135" s="21" t="s">
        <v>32</v>
      </c>
      <c r="F135" s="21" t="s">
        <v>14</v>
      </c>
      <c r="G135" s="19">
        <f>G136</f>
        <v>0</v>
      </c>
      <c r="H135" s="19">
        <f t="shared" si="50"/>
        <v>0</v>
      </c>
      <c r="I135" s="19">
        <f t="shared" si="50"/>
        <v>0</v>
      </c>
      <c r="K135" s="2"/>
    </row>
    <row r="136" spans="1:11" ht="33">
      <c r="A136" s="20" t="s">
        <v>15</v>
      </c>
      <c r="B136" s="21" t="s">
        <v>28</v>
      </c>
      <c r="C136" s="21" t="s">
        <v>3</v>
      </c>
      <c r="D136" s="21" t="s">
        <v>23</v>
      </c>
      <c r="E136" s="21" t="s">
        <v>32</v>
      </c>
      <c r="F136" s="21" t="s">
        <v>16</v>
      </c>
      <c r="G136" s="19">
        <v>0</v>
      </c>
      <c r="H136" s="19">
        <v>0</v>
      </c>
      <c r="I136" s="19">
        <v>0</v>
      </c>
      <c r="K136" s="2"/>
    </row>
    <row r="137" spans="1:11" ht="33">
      <c r="A137" s="31" t="s">
        <v>78</v>
      </c>
      <c r="B137" s="21" t="s">
        <v>28</v>
      </c>
      <c r="C137" s="21" t="s">
        <v>3</v>
      </c>
      <c r="D137" s="21" t="s">
        <v>6</v>
      </c>
      <c r="E137" s="21" t="s">
        <v>11</v>
      </c>
      <c r="F137" s="21"/>
      <c r="G137" s="19">
        <f>G138+G141</f>
        <v>0</v>
      </c>
      <c r="H137" s="19">
        <f t="shared" ref="H137:I137" si="51">H138+H141</f>
        <v>0</v>
      </c>
      <c r="I137" s="19">
        <f t="shared" si="51"/>
        <v>0</v>
      </c>
      <c r="K137" s="2"/>
    </row>
    <row r="138" spans="1:11" ht="33">
      <c r="A138" s="31" t="s">
        <v>77</v>
      </c>
      <c r="B138" s="21" t="s">
        <v>28</v>
      </c>
      <c r="C138" s="21" t="s">
        <v>3</v>
      </c>
      <c r="D138" s="21" t="s">
        <v>6</v>
      </c>
      <c r="E138" s="21" t="s">
        <v>32</v>
      </c>
      <c r="F138" s="21"/>
      <c r="G138" s="19">
        <f>G139</f>
        <v>0</v>
      </c>
      <c r="H138" s="19">
        <f t="shared" ref="H138:I139" si="52">H139</f>
        <v>0</v>
      </c>
      <c r="I138" s="19">
        <f t="shared" si="52"/>
        <v>0</v>
      </c>
      <c r="K138" s="2"/>
    </row>
    <row r="139" spans="1:11" ht="33">
      <c r="A139" s="20" t="s">
        <v>13</v>
      </c>
      <c r="B139" s="21" t="s">
        <v>28</v>
      </c>
      <c r="C139" s="21" t="s">
        <v>3</v>
      </c>
      <c r="D139" s="21" t="s">
        <v>6</v>
      </c>
      <c r="E139" s="21" t="s">
        <v>32</v>
      </c>
      <c r="F139" s="21" t="s">
        <v>14</v>
      </c>
      <c r="G139" s="19">
        <f>G140</f>
        <v>0</v>
      </c>
      <c r="H139" s="19">
        <f t="shared" si="52"/>
        <v>0</v>
      </c>
      <c r="I139" s="19">
        <f t="shared" si="52"/>
        <v>0</v>
      </c>
      <c r="K139" s="2"/>
    </row>
    <row r="140" spans="1:11" ht="33">
      <c r="A140" s="20" t="s">
        <v>15</v>
      </c>
      <c r="B140" s="21" t="s">
        <v>28</v>
      </c>
      <c r="C140" s="21" t="s">
        <v>3</v>
      </c>
      <c r="D140" s="21" t="s">
        <v>6</v>
      </c>
      <c r="E140" s="21" t="s">
        <v>32</v>
      </c>
      <c r="F140" s="21" t="s">
        <v>16</v>
      </c>
      <c r="G140" s="19">
        <v>0</v>
      </c>
      <c r="H140" s="19">
        <v>0</v>
      </c>
      <c r="I140" s="19">
        <v>0</v>
      </c>
      <c r="K140" s="2"/>
    </row>
    <row r="141" spans="1:11" ht="33">
      <c r="A141" s="22" t="s">
        <v>96</v>
      </c>
      <c r="B141" s="27" t="s">
        <v>28</v>
      </c>
      <c r="C141" s="27" t="s">
        <v>3</v>
      </c>
      <c r="D141" s="27" t="s">
        <v>6</v>
      </c>
      <c r="E141" s="27" t="s">
        <v>97</v>
      </c>
      <c r="F141" s="21"/>
      <c r="G141" s="19">
        <f>G142</f>
        <v>0</v>
      </c>
      <c r="H141" s="19">
        <f t="shared" ref="H141:I142" si="53">H142</f>
        <v>0</v>
      </c>
      <c r="I141" s="19">
        <f t="shared" si="53"/>
        <v>0</v>
      </c>
      <c r="K141" s="2"/>
    </row>
    <row r="142" spans="1:11" ht="33">
      <c r="A142" s="20" t="s">
        <v>13</v>
      </c>
      <c r="B142" s="27" t="s">
        <v>28</v>
      </c>
      <c r="C142" s="27" t="s">
        <v>3</v>
      </c>
      <c r="D142" s="27" t="s">
        <v>6</v>
      </c>
      <c r="E142" s="27" t="s">
        <v>97</v>
      </c>
      <c r="F142" s="21" t="s">
        <v>14</v>
      </c>
      <c r="G142" s="19">
        <f>G143</f>
        <v>0</v>
      </c>
      <c r="H142" s="19">
        <f t="shared" si="53"/>
        <v>0</v>
      </c>
      <c r="I142" s="19">
        <f t="shared" si="53"/>
        <v>0</v>
      </c>
      <c r="K142" s="2"/>
    </row>
    <row r="143" spans="1:11" ht="33">
      <c r="A143" s="20" t="s">
        <v>15</v>
      </c>
      <c r="B143" s="27" t="s">
        <v>28</v>
      </c>
      <c r="C143" s="27" t="s">
        <v>3</v>
      </c>
      <c r="D143" s="27" t="s">
        <v>6</v>
      </c>
      <c r="E143" s="27" t="s">
        <v>97</v>
      </c>
      <c r="F143" s="21" t="s">
        <v>16</v>
      </c>
      <c r="G143" s="19"/>
      <c r="H143" s="19"/>
      <c r="I143" s="19"/>
      <c r="K143" s="2"/>
    </row>
    <row r="144" spans="1:11" ht="66">
      <c r="A144" s="29" t="s">
        <v>79</v>
      </c>
      <c r="B144" s="21" t="s">
        <v>28</v>
      </c>
      <c r="C144" s="21" t="s">
        <v>3</v>
      </c>
      <c r="D144" s="21" t="s">
        <v>27</v>
      </c>
      <c r="E144" s="21" t="s">
        <v>11</v>
      </c>
      <c r="F144" s="21"/>
      <c r="G144" s="19">
        <f>G145+G148</f>
        <v>0</v>
      </c>
      <c r="H144" s="19">
        <f t="shared" ref="H144:I144" si="54">H145+H148</f>
        <v>0</v>
      </c>
      <c r="I144" s="19">
        <f t="shared" si="54"/>
        <v>0</v>
      </c>
      <c r="K144" s="2"/>
    </row>
    <row r="145" spans="1:11" ht="66">
      <c r="A145" s="29" t="s">
        <v>80</v>
      </c>
      <c r="B145" s="21" t="s">
        <v>28</v>
      </c>
      <c r="C145" s="21" t="s">
        <v>3</v>
      </c>
      <c r="D145" s="21" t="s">
        <v>27</v>
      </c>
      <c r="E145" s="21" t="s">
        <v>82</v>
      </c>
      <c r="F145" s="21"/>
      <c r="G145" s="19">
        <f>G146</f>
        <v>0</v>
      </c>
      <c r="H145" s="19">
        <f t="shared" ref="H145:I146" si="55">H146</f>
        <v>0</v>
      </c>
      <c r="I145" s="19">
        <f t="shared" si="55"/>
        <v>0</v>
      </c>
      <c r="K145" s="2"/>
    </row>
    <row r="146" spans="1:11" ht="33">
      <c r="A146" s="20" t="s">
        <v>13</v>
      </c>
      <c r="B146" s="21" t="s">
        <v>28</v>
      </c>
      <c r="C146" s="21" t="s">
        <v>3</v>
      </c>
      <c r="D146" s="21" t="s">
        <v>27</v>
      </c>
      <c r="E146" s="21" t="s">
        <v>82</v>
      </c>
      <c r="F146" s="21" t="s">
        <v>14</v>
      </c>
      <c r="G146" s="19">
        <f>G147</f>
        <v>0</v>
      </c>
      <c r="H146" s="19">
        <f t="shared" si="55"/>
        <v>0</v>
      </c>
      <c r="I146" s="19">
        <f t="shared" si="55"/>
        <v>0</v>
      </c>
      <c r="K146" s="2"/>
    </row>
    <row r="147" spans="1:11" ht="33">
      <c r="A147" s="20" t="s">
        <v>15</v>
      </c>
      <c r="B147" s="21" t="s">
        <v>28</v>
      </c>
      <c r="C147" s="21" t="s">
        <v>3</v>
      </c>
      <c r="D147" s="21" t="s">
        <v>27</v>
      </c>
      <c r="E147" s="21" t="s">
        <v>82</v>
      </c>
      <c r="F147" s="21" t="s">
        <v>16</v>
      </c>
      <c r="G147" s="19">
        <v>0</v>
      </c>
      <c r="H147" s="19">
        <v>0</v>
      </c>
      <c r="I147" s="19">
        <v>0</v>
      </c>
      <c r="K147" s="2"/>
    </row>
    <row r="148" spans="1:11" ht="82.5">
      <c r="A148" s="29" t="s">
        <v>81</v>
      </c>
      <c r="B148" s="21" t="s">
        <v>28</v>
      </c>
      <c r="C148" s="21" t="s">
        <v>3</v>
      </c>
      <c r="D148" s="21" t="s">
        <v>27</v>
      </c>
      <c r="E148" s="21" t="s">
        <v>83</v>
      </c>
      <c r="F148" s="21"/>
      <c r="G148" s="19">
        <f>G149</f>
        <v>0</v>
      </c>
      <c r="H148" s="19">
        <f t="shared" ref="H148:I149" si="56">H149</f>
        <v>0</v>
      </c>
      <c r="I148" s="19">
        <f t="shared" si="56"/>
        <v>0</v>
      </c>
      <c r="K148" s="2"/>
    </row>
    <row r="149" spans="1:11" ht="33">
      <c r="A149" s="20" t="s">
        <v>13</v>
      </c>
      <c r="B149" s="21" t="s">
        <v>28</v>
      </c>
      <c r="C149" s="21" t="s">
        <v>3</v>
      </c>
      <c r="D149" s="21" t="s">
        <v>27</v>
      </c>
      <c r="E149" s="21" t="s">
        <v>83</v>
      </c>
      <c r="F149" s="21" t="s">
        <v>14</v>
      </c>
      <c r="G149" s="19">
        <f>G150</f>
        <v>0</v>
      </c>
      <c r="H149" s="19">
        <f t="shared" si="56"/>
        <v>0</v>
      </c>
      <c r="I149" s="19">
        <f t="shared" si="56"/>
        <v>0</v>
      </c>
      <c r="K149" s="2"/>
    </row>
    <row r="150" spans="1:11" ht="33">
      <c r="A150" s="20" t="s">
        <v>15</v>
      </c>
      <c r="B150" s="21" t="s">
        <v>28</v>
      </c>
      <c r="C150" s="21" t="s">
        <v>3</v>
      </c>
      <c r="D150" s="21" t="s">
        <v>27</v>
      </c>
      <c r="E150" s="21" t="s">
        <v>83</v>
      </c>
      <c r="F150" s="21" t="s">
        <v>16</v>
      </c>
      <c r="G150" s="19">
        <v>0</v>
      </c>
      <c r="H150" s="19">
        <v>0</v>
      </c>
      <c r="I150" s="19">
        <v>0</v>
      </c>
      <c r="K150" s="2"/>
    </row>
    <row r="151" spans="1:11" ht="33">
      <c r="A151" s="15" t="s">
        <v>71</v>
      </c>
      <c r="B151" s="16" t="s">
        <v>28</v>
      </c>
      <c r="C151" s="16" t="s">
        <v>4</v>
      </c>
      <c r="D151" s="16" t="s">
        <v>10</v>
      </c>
      <c r="E151" s="16" t="s">
        <v>11</v>
      </c>
      <c r="F151" s="21"/>
      <c r="G151" s="19">
        <f>G152</f>
        <v>0</v>
      </c>
      <c r="H151" s="19">
        <f t="shared" ref="H151:I151" si="57">H152</f>
        <v>0</v>
      </c>
      <c r="I151" s="19">
        <f t="shared" si="57"/>
        <v>0</v>
      </c>
      <c r="K151" s="2"/>
    </row>
    <row r="152" spans="1:11" ht="49.5">
      <c r="A152" s="15" t="s">
        <v>72</v>
      </c>
      <c r="B152" s="16" t="s">
        <v>28</v>
      </c>
      <c r="C152" s="16" t="s">
        <v>4</v>
      </c>
      <c r="D152" s="16" t="s">
        <v>5</v>
      </c>
      <c r="E152" s="16" t="s">
        <v>11</v>
      </c>
      <c r="F152" s="21"/>
      <c r="G152" s="19">
        <f>G153+G156</f>
        <v>0</v>
      </c>
      <c r="H152" s="19">
        <f t="shared" ref="H152:I152" si="58">H153+H156</f>
        <v>0</v>
      </c>
      <c r="I152" s="19">
        <f t="shared" si="58"/>
        <v>0</v>
      </c>
      <c r="K152" s="2"/>
    </row>
    <row r="153" spans="1:11">
      <c r="A153" s="15" t="s">
        <v>25</v>
      </c>
      <c r="B153" s="16" t="s">
        <v>28</v>
      </c>
      <c r="C153" s="16" t="s">
        <v>4</v>
      </c>
      <c r="D153" s="16" t="s">
        <v>5</v>
      </c>
      <c r="E153" s="16" t="s">
        <v>26</v>
      </c>
      <c r="F153" s="21"/>
      <c r="G153" s="19">
        <f>G154</f>
        <v>0</v>
      </c>
      <c r="H153" s="19">
        <f t="shared" ref="H153:I154" si="59">H154</f>
        <v>0</v>
      </c>
      <c r="I153" s="19">
        <f t="shared" si="59"/>
        <v>0</v>
      </c>
      <c r="K153" s="2"/>
    </row>
    <row r="154" spans="1:11">
      <c r="A154" s="29" t="s">
        <v>17</v>
      </c>
      <c r="B154" s="16" t="s">
        <v>28</v>
      </c>
      <c r="C154" s="16" t="s">
        <v>4</v>
      </c>
      <c r="D154" s="16" t="s">
        <v>5</v>
      </c>
      <c r="E154" s="16" t="s">
        <v>26</v>
      </c>
      <c r="F154" s="21" t="s">
        <v>18</v>
      </c>
      <c r="G154" s="19">
        <f>G155</f>
        <v>0</v>
      </c>
      <c r="H154" s="19">
        <f t="shared" si="59"/>
        <v>0</v>
      </c>
      <c r="I154" s="19">
        <f t="shared" si="59"/>
        <v>0</v>
      </c>
      <c r="K154" s="2"/>
    </row>
    <row r="155" spans="1:11" ht="33">
      <c r="A155" s="29" t="s">
        <v>49</v>
      </c>
      <c r="B155" s="16" t="s">
        <v>28</v>
      </c>
      <c r="C155" s="16" t="s">
        <v>4</v>
      </c>
      <c r="D155" s="16" t="s">
        <v>5</v>
      </c>
      <c r="E155" s="16" t="s">
        <v>26</v>
      </c>
      <c r="F155" s="21" t="s">
        <v>50</v>
      </c>
      <c r="G155" s="19">
        <v>0</v>
      </c>
      <c r="H155" s="19">
        <v>0</v>
      </c>
      <c r="I155" s="19">
        <v>0</v>
      </c>
      <c r="K155" s="2"/>
    </row>
    <row r="156" spans="1:11" ht="49.5">
      <c r="A156" s="22" t="s">
        <v>98</v>
      </c>
      <c r="B156" s="27" t="s">
        <v>28</v>
      </c>
      <c r="C156" s="27" t="s">
        <v>4</v>
      </c>
      <c r="D156" s="27" t="s">
        <v>5</v>
      </c>
      <c r="E156" s="27" t="s">
        <v>99</v>
      </c>
      <c r="F156" s="21"/>
      <c r="G156" s="19">
        <f>G157</f>
        <v>0</v>
      </c>
      <c r="H156" s="19">
        <f t="shared" ref="H156:I157" si="60">H157</f>
        <v>0</v>
      </c>
      <c r="I156" s="19">
        <f t="shared" si="60"/>
        <v>0</v>
      </c>
      <c r="K156" s="2"/>
    </row>
    <row r="157" spans="1:11">
      <c r="A157" s="29" t="s">
        <v>17</v>
      </c>
      <c r="B157" s="27" t="s">
        <v>28</v>
      </c>
      <c r="C157" s="27" t="s">
        <v>4</v>
      </c>
      <c r="D157" s="27" t="s">
        <v>5</v>
      </c>
      <c r="E157" s="27" t="s">
        <v>99</v>
      </c>
      <c r="F157" s="21" t="s">
        <v>18</v>
      </c>
      <c r="G157" s="19">
        <f>G158</f>
        <v>0</v>
      </c>
      <c r="H157" s="19">
        <f t="shared" si="60"/>
        <v>0</v>
      </c>
      <c r="I157" s="19">
        <f t="shared" si="60"/>
        <v>0</v>
      </c>
      <c r="K157" s="2"/>
    </row>
    <row r="158" spans="1:11" ht="33">
      <c r="A158" s="29" t="s">
        <v>49</v>
      </c>
      <c r="B158" s="27" t="s">
        <v>28</v>
      </c>
      <c r="C158" s="27" t="s">
        <v>4</v>
      </c>
      <c r="D158" s="27" t="s">
        <v>5</v>
      </c>
      <c r="E158" s="27" t="s">
        <v>99</v>
      </c>
      <c r="F158" s="21" t="s">
        <v>50</v>
      </c>
      <c r="G158" s="19"/>
      <c r="H158" s="19"/>
      <c r="I158" s="19"/>
      <c r="K158" s="2"/>
    </row>
    <row r="159" spans="1:11">
      <c r="A159" s="29" t="s">
        <v>113</v>
      </c>
      <c r="B159" s="34"/>
      <c r="C159" s="34"/>
      <c r="D159" s="34"/>
      <c r="E159" s="34"/>
      <c r="F159" s="34"/>
      <c r="G159" s="35">
        <f>G67</f>
        <v>0</v>
      </c>
      <c r="H159" s="35">
        <f t="shared" ref="H159:I159" si="61">H67</f>
        <v>8000</v>
      </c>
      <c r="I159" s="35">
        <f t="shared" si="61"/>
        <v>15000</v>
      </c>
    </row>
    <row r="161" spans="1:11" ht="39" customHeight="1">
      <c r="A161" s="97" t="s">
        <v>115</v>
      </c>
      <c r="B161" s="97"/>
      <c r="C161" s="97"/>
      <c r="D161" s="97"/>
      <c r="E161" s="97"/>
      <c r="F161" s="97"/>
      <c r="G161" s="97"/>
      <c r="H161" s="97"/>
      <c r="I161" s="97"/>
      <c r="K161" s="2"/>
    </row>
    <row r="162" spans="1:11">
      <c r="A162" s="98" t="s">
        <v>63</v>
      </c>
      <c r="B162" s="98"/>
      <c r="C162" s="98"/>
      <c r="D162" s="98"/>
      <c r="E162" s="98"/>
      <c r="F162" s="98"/>
      <c r="G162" s="98"/>
      <c r="H162" s="98"/>
      <c r="I162" s="98"/>
      <c r="K162" s="2"/>
    </row>
    <row r="163" spans="1:11">
      <c r="A163" s="99" t="s">
        <v>0</v>
      </c>
      <c r="B163" s="87" t="s">
        <v>1</v>
      </c>
      <c r="C163" s="88"/>
      <c r="D163" s="88"/>
      <c r="E163" s="89"/>
      <c r="F163" s="104" t="s">
        <v>2</v>
      </c>
      <c r="G163" s="92" t="s">
        <v>100</v>
      </c>
      <c r="H163" s="92" t="s">
        <v>109</v>
      </c>
      <c r="I163" s="92" t="s">
        <v>110</v>
      </c>
      <c r="K163" s="2"/>
    </row>
    <row r="164" spans="1:11">
      <c r="A164" s="100"/>
      <c r="B164" s="101"/>
      <c r="C164" s="102"/>
      <c r="D164" s="102"/>
      <c r="E164" s="103"/>
      <c r="F164" s="105"/>
      <c r="G164" s="93"/>
      <c r="H164" s="93"/>
      <c r="I164" s="93"/>
      <c r="K164" s="2"/>
    </row>
    <row r="165" spans="1:11" ht="17.25">
      <c r="A165" s="23">
        <v>1</v>
      </c>
      <c r="B165" s="87" t="s">
        <v>12</v>
      </c>
      <c r="C165" s="88"/>
      <c r="D165" s="88"/>
      <c r="E165" s="89"/>
      <c r="F165" s="67" t="s">
        <v>3</v>
      </c>
      <c r="G165" s="44" t="s">
        <v>4</v>
      </c>
      <c r="H165" s="44"/>
      <c r="I165" s="44"/>
      <c r="K165" s="2"/>
    </row>
    <row r="166" spans="1:11">
      <c r="A166" s="29" t="s">
        <v>102</v>
      </c>
      <c r="B166" s="34"/>
      <c r="C166" s="34"/>
      <c r="D166" s="34"/>
      <c r="E166" s="34"/>
      <c r="F166" s="34"/>
      <c r="G166" s="33">
        <f>G56</f>
        <v>6741.3</v>
      </c>
      <c r="H166" s="33">
        <f t="shared" ref="H166:I166" si="62">H56</f>
        <v>3170</v>
      </c>
      <c r="I166" s="33">
        <f t="shared" si="62"/>
        <v>3170</v>
      </c>
      <c r="K166" s="2"/>
    </row>
    <row r="167" spans="1:11" ht="33">
      <c r="A167" s="29" t="s">
        <v>103</v>
      </c>
      <c r="B167" s="34"/>
      <c r="C167" s="34"/>
      <c r="D167" s="34"/>
      <c r="E167" s="34"/>
      <c r="F167" s="34"/>
      <c r="G167" s="33">
        <f>G159</f>
        <v>0</v>
      </c>
      <c r="H167" s="33">
        <f t="shared" ref="H167:I167" si="63">H159</f>
        <v>8000</v>
      </c>
      <c r="I167" s="33">
        <f t="shared" si="63"/>
        <v>15000</v>
      </c>
      <c r="K167" s="2"/>
    </row>
    <row r="168" spans="1:11">
      <c r="A168" s="15" t="s">
        <v>104</v>
      </c>
      <c r="B168" s="34"/>
      <c r="C168" s="34"/>
      <c r="D168" s="34"/>
      <c r="E168" s="34"/>
      <c r="F168" s="34"/>
      <c r="G168" s="33">
        <f>G166+G167</f>
        <v>6741.3</v>
      </c>
      <c r="H168" s="33">
        <f t="shared" ref="H168:I168" si="64">H166+H167</f>
        <v>11170</v>
      </c>
      <c r="I168" s="33">
        <f t="shared" si="64"/>
        <v>18170</v>
      </c>
      <c r="K168" s="2"/>
    </row>
  </sheetData>
  <autoFilter ref="A16:I59">
    <filterColumn colId="1" showButton="0"/>
    <filterColumn colId="2" showButton="0"/>
    <filterColumn colId="3" showButton="0"/>
  </autoFilter>
  <mergeCells count="35">
    <mergeCell ref="B1:I1"/>
    <mergeCell ref="B2:I2"/>
    <mergeCell ref="A13:I13"/>
    <mergeCell ref="B3:I3"/>
    <mergeCell ref="B4:I4"/>
    <mergeCell ref="B7:I7"/>
    <mergeCell ref="B8:I8"/>
    <mergeCell ref="B9:I9"/>
    <mergeCell ref="B10:I10"/>
    <mergeCell ref="A16:A17"/>
    <mergeCell ref="B16:E17"/>
    <mergeCell ref="F16:F17"/>
    <mergeCell ref="G16:G17"/>
    <mergeCell ref="B18:E18"/>
    <mergeCell ref="A63:I63"/>
    <mergeCell ref="A64:A65"/>
    <mergeCell ref="B64:E65"/>
    <mergeCell ref="F64:F65"/>
    <mergeCell ref="G64:G65"/>
    <mergeCell ref="A14:I14"/>
    <mergeCell ref="B165:E165"/>
    <mergeCell ref="H16:H17"/>
    <mergeCell ref="I16:I17"/>
    <mergeCell ref="H64:H65"/>
    <mergeCell ref="I64:I65"/>
    <mergeCell ref="H163:H164"/>
    <mergeCell ref="I163:I164"/>
    <mergeCell ref="B66:E66"/>
    <mergeCell ref="A161:I161"/>
    <mergeCell ref="A162:I162"/>
    <mergeCell ref="A163:A164"/>
    <mergeCell ref="B163:E164"/>
    <mergeCell ref="F163:F164"/>
    <mergeCell ref="G163:G164"/>
    <mergeCell ref="A62:I62"/>
  </mergeCells>
  <pageMargins left="0.9055118110236221" right="0.51181102362204722" top="0.74803149606299213" bottom="0.35433070866141736" header="0.31496062992125984" footer="0.31496062992125984"/>
  <pageSetup paperSize="9" scale="52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Пр16 Субсидии ЮЛ и ИП РМР 21-23</vt:lpstr>
      <vt:lpstr>'Пр16 Субсидии ЮЛ и ИП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2021-09-28T10:24:52Z</dcterms:modified>
</cp:coreProperties>
</file>