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20-2022гг" sheetId="1" r:id="rId1"/>
  </sheets>
  <calcPr calcId="124519"/>
</workbook>
</file>

<file path=xl/calcChain.xml><?xml version="1.0" encoding="utf-8"?>
<calcChain xmlns="http://schemas.openxmlformats.org/spreadsheetml/2006/main">
  <c r="E15" i="1"/>
  <c r="D15"/>
  <c r="C15"/>
  <c r="C28"/>
  <c r="E28"/>
  <c r="D28"/>
  <c r="E29"/>
  <c r="D29"/>
  <c r="C29"/>
  <c r="E30"/>
  <c r="D30"/>
  <c r="C30"/>
  <c r="E31"/>
  <c r="D31"/>
  <c r="C31"/>
  <c r="D16" l="1"/>
  <c r="E16"/>
  <c r="C16"/>
  <c r="D27" l="1"/>
  <c r="D26" s="1"/>
  <c r="E27"/>
  <c r="E26" s="1"/>
  <c r="C27"/>
  <c r="C26" s="1"/>
  <c r="D14" l="1"/>
  <c r="E14"/>
  <c r="C14"/>
  <c r="D12"/>
  <c r="E12"/>
  <c r="C12"/>
  <c r="C11" l="1"/>
  <c r="C32" s="1"/>
  <c r="E11"/>
  <c r="E32" s="1"/>
  <c r="D11"/>
  <c r="D32" s="1"/>
</calcChain>
</file>

<file path=xl/sharedStrings.xml><?xml version="1.0" encoding="utf-8"?>
<sst xmlns="http://schemas.openxmlformats.org/spreadsheetml/2006/main" count="54" uniqueCount="54">
  <si>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</si>
  <si>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</si>
  <si>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</si>
  <si>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</si>
  <si>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</si>
  <si>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</si>
  <si>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</si>
  <si>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</si>
  <si>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</si>
  <si>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</si>
  <si>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</si>
  <si>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</si>
  <si>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</si>
  <si>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</si>
  <si>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</si>
  <si>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</si>
  <si>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</si>
  <si>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</si>
  <si>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</si>
  <si>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</si>
  <si>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</si>
  <si>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</si>
  <si>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</si>
  <si>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</si>
  <si>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</si>
  <si>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</si>
  <si>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</si>
  <si>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</si>
  <si>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</si>
  <si>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</si>
  <si>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</si>
  <si>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</si>
  <si>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</si>
  <si>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</si>
  <si>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</si>
  <si>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</si>
  <si>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</si>
  <si>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</si>
  <si>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</si>
  <si>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</si>
  <si>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</si>
  <si>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</si>
  <si>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</si>
  <si>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</si>
  <si>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</si>
  <si>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</si>
  <si>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</si>
  <si>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</si>
  <si>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</si>
  <si>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</si>
  <si>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</si>
  <si>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                                2019 года  № </t>
  </si>
  <si>
    <t xml:space="preserve">Распределение доходов бюджета Ртищевского муниципального района на 2020 год и на плановый период 2021 и 2022 годов
 </t>
  </si>
  <si>
    <t>2022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</si>
</sst>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4" fontId="3" fillId="0" borderId="10" xfId="0" applyNumberFormat="1" applyFont="1" applyFill="1" applyBorder="1" applyAlignment="1">
      <alignment horizontal="right" wrapText="1"/>
    </xf>
    <xf numFmtId="164" fontId="7" fillId="0" borderId="6" xfId="3" applyNumberFormat="1" applyFont="1" applyFill="1" applyBorder="1" applyAlignment="1">
      <alignment horizontal="right"/>
    </xf>
    <xf numFmtId="164" fontId="7" fillId="0" borderId="6" xfId="3" applyNumberFormat="1" applyFont="1" applyFill="1" applyBorder="1" applyAlignment="1"/>
    <xf numFmtId="164" fontId="7" fillId="0" borderId="6" xfId="3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19"/>
  <sheetViews>
    <sheetView tabSelected="1" view="pageBreakPreview" zoomScaleSheetLayoutView="100" workbookViewId="0">
      <selection activeCell="A23" sqref="A23:XFD23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>
      <c r="B1" s="52" t="s">
        <v>29</v>
      </c>
      <c r="C1" s="52"/>
      <c r="D1" s="52"/>
      <c r="E1" s="52"/>
    </row>
    <row r="2" spans="1:6">
      <c r="B2" s="52" t="s">
        <v>0</v>
      </c>
      <c r="C2" s="52"/>
      <c r="D2" s="52"/>
      <c r="E2" s="52"/>
    </row>
    <row r="3" spans="1:6">
      <c r="B3" s="52" t="s">
        <v>1</v>
      </c>
      <c r="C3" s="52"/>
      <c r="D3" s="52"/>
      <c r="E3" s="52"/>
    </row>
    <row r="4" spans="1:6">
      <c r="B4" s="52" t="s">
        <v>51</v>
      </c>
      <c r="C4" s="52"/>
      <c r="D4" s="52"/>
      <c r="E4" s="52"/>
    </row>
    <row r="5" spans="1:6">
      <c r="B5" s="44"/>
      <c r="C5" s="44"/>
      <c r="D5" s="44"/>
      <c r="E5" s="44"/>
    </row>
    <row r="6" spans="1:6">
      <c r="B6" s="44"/>
      <c r="C6" s="44"/>
      <c r="D6" s="44"/>
      <c r="E6" s="44"/>
    </row>
    <row r="7" spans="1:6" s="3" customFormat="1" ht="28.5" customHeight="1">
      <c r="A7" s="51" t="s">
        <v>52</v>
      </c>
      <c r="B7" s="51"/>
      <c r="C7" s="51"/>
      <c r="D7" s="51"/>
      <c r="E7" s="51"/>
      <c r="F7" s="2"/>
    </row>
    <row r="8" spans="1:6" s="1" customFormat="1" ht="22.5" customHeight="1" thickBot="1">
      <c r="A8" s="18"/>
      <c r="B8" s="18"/>
      <c r="C8" s="18"/>
      <c r="D8" s="18"/>
      <c r="E8" s="18" t="s">
        <v>30</v>
      </c>
      <c r="F8" s="2"/>
    </row>
    <row r="9" spans="1:6" s="5" customFormat="1" ht="31.5">
      <c r="A9" s="19" t="s">
        <v>2</v>
      </c>
      <c r="B9" s="20" t="s">
        <v>3</v>
      </c>
      <c r="C9" s="21" t="s">
        <v>31</v>
      </c>
      <c r="D9" s="21" t="s">
        <v>46</v>
      </c>
      <c r="E9" s="22" t="s">
        <v>53</v>
      </c>
      <c r="F9" s="4"/>
    </row>
    <row r="10" spans="1:6" s="5" customFormat="1" ht="16.5" customHeight="1">
      <c r="A10" s="23">
        <v>1</v>
      </c>
      <c r="B10" s="24">
        <v>2</v>
      </c>
      <c r="C10" s="25">
        <v>3</v>
      </c>
      <c r="D10" s="25">
        <v>4</v>
      </c>
      <c r="E10" s="26">
        <v>5</v>
      </c>
      <c r="F10" s="4"/>
    </row>
    <row r="11" spans="1:6" s="7" customFormat="1" ht="16.5" customHeight="1">
      <c r="A11" s="27" t="s">
        <v>4</v>
      </c>
      <c r="B11" s="28" t="s">
        <v>34</v>
      </c>
      <c r="C11" s="29">
        <f>C12+C14+C16+C20+C21+C22+C23+C24+C25</f>
        <v>179001.59999999998</v>
      </c>
      <c r="D11" s="29">
        <f t="shared" ref="D11:E11" si="0">D12+D14+D16+D20+D21+D22+D23+D24+D25</f>
        <v>185417.7</v>
      </c>
      <c r="E11" s="29">
        <f t="shared" si="0"/>
        <v>192092.69999999998</v>
      </c>
      <c r="F11" s="6"/>
    </row>
    <row r="12" spans="1:6" s="7" customFormat="1" ht="16.5" customHeight="1">
      <c r="A12" s="27" t="s">
        <v>5</v>
      </c>
      <c r="B12" s="28" t="s">
        <v>6</v>
      </c>
      <c r="C12" s="30">
        <f>C13</f>
        <v>121809.2</v>
      </c>
      <c r="D12" s="30">
        <f t="shared" ref="D12:E12" si="1">D13</f>
        <v>126194.3</v>
      </c>
      <c r="E12" s="30">
        <f t="shared" si="1"/>
        <v>130737.3</v>
      </c>
      <c r="F12" s="6"/>
    </row>
    <row r="13" spans="1:6" s="7" customFormat="1" ht="16.5" customHeight="1">
      <c r="A13" s="31" t="s">
        <v>7</v>
      </c>
      <c r="B13" s="32" t="s">
        <v>8</v>
      </c>
      <c r="C13" s="48">
        <v>121809.2</v>
      </c>
      <c r="D13" s="48">
        <v>126194.3</v>
      </c>
      <c r="E13" s="48">
        <v>130737.3</v>
      </c>
      <c r="F13" s="6"/>
    </row>
    <row r="14" spans="1:6" s="7" customFormat="1" ht="33.75" customHeight="1">
      <c r="A14" s="33" t="s">
        <v>9</v>
      </c>
      <c r="B14" s="34" t="s">
        <v>10</v>
      </c>
      <c r="C14" s="30">
        <f>C15</f>
        <v>22681.7</v>
      </c>
      <c r="D14" s="30">
        <f t="shared" ref="D14:E14" si="2">D15</f>
        <v>23498.2</v>
      </c>
      <c r="E14" s="30">
        <f t="shared" si="2"/>
        <v>24344.1</v>
      </c>
      <c r="F14" s="6"/>
    </row>
    <row r="15" spans="1:6" s="7" customFormat="1" ht="33" customHeight="1">
      <c r="A15" s="35" t="s">
        <v>11</v>
      </c>
      <c r="B15" s="36" t="s">
        <v>12</v>
      </c>
      <c r="C15" s="48">
        <f>(22681.7)</f>
        <v>22681.7</v>
      </c>
      <c r="D15" s="48">
        <f>(23498.2)</f>
        <v>23498.2</v>
      </c>
      <c r="E15" s="48">
        <f>(24344.1)</f>
        <v>24344.1</v>
      </c>
      <c r="F15" s="6"/>
    </row>
    <row r="16" spans="1:6" s="7" customFormat="1" ht="16.5" customHeight="1">
      <c r="A16" s="27" t="s">
        <v>13</v>
      </c>
      <c r="B16" s="28" t="s">
        <v>14</v>
      </c>
      <c r="C16" s="30">
        <f>C17+C18+C19</f>
        <v>23086.799999999999</v>
      </c>
      <c r="D16" s="30">
        <f t="shared" ref="D16:E16" si="3">D17+D18+D19</f>
        <v>23917.9</v>
      </c>
      <c r="E16" s="30">
        <f t="shared" si="3"/>
        <v>24779</v>
      </c>
      <c r="F16" s="6"/>
    </row>
    <row r="17" spans="1:6" s="7" customFormat="1" ht="32.25" customHeight="1">
      <c r="A17" s="31" t="s">
        <v>15</v>
      </c>
      <c r="B17" s="32" t="s">
        <v>16</v>
      </c>
      <c r="C17" s="49">
        <v>11700</v>
      </c>
      <c r="D17" s="49">
        <v>12121.2</v>
      </c>
      <c r="E17" s="50">
        <v>12557.6</v>
      </c>
      <c r="F17" s="6"/>
    </row>
    <row r="18" spans="1:6" s="7" customFormat="1" ht="16.5" customHeight="1">
      <c r="A18" s="31" t="s">
        <v>17</v>
      </c>
      <c r="B18" s="32" t="s">
        <v>18</v>
      </c>
      <c r="C18" s="49">
        <v>11286.8</v>
      </c>
      <c r="D18" s="49">
        <v>11693.1</v>
      </c>
      <c r="E18" s="50">
        <v>12114.1</v>
      </c>
      <c r="F18" s="6"/>
    </row>
    <row r="19" spans="1:6" s="7" customFormat="1" ht="31.5" customHeight="1">
      <c r="A19" s="31" t="s">
        <v>42</v>
      </c>
      <c r="B19" s="32" t="s">
        <v>43</v>
      </c>
      <c r="C19" s="49">
        <v>100</v>
      </c>
      <c r="D19" s="49">
        <v>103.6</v>
      </c>
      <c r="E19" s="50">
        <v>107.3</v>
      </c>
      <c r="F19" s="6"/>
    </row>
    <row r="20" spans="1:6" s="7" customFormat="1" ht="16.5" customHeight="1">
      <c r="A20" s="27" t="s">
        <v>19</v>
      </c>
      <c r="B20" s="28" t="s">
        <v>20</v>
      </c>
      <c r="C20" s="30">
        <v>4713.8999999999996</v>
      </c>
      <c r="D20" s="30">
        <v>4883.7</v>
      </c>
      <c r="E20" s="29">
        <v>5059.5</v>
      </c>
      <c r="F20" s="6"/>
    </row>
    <row r="21" spans="1:6" s="7" customFormat="1" ht="32.25" customHeight="1">
      <c r="A21" s="27" t="s">
        <v>21</v>
      </c>
      <c r="B21" s="28" t="s">
        <v>22</v>
      </c>
      <c r="C21" s="30">
        <v>5100</v>
      </c>
      <c r="D21" s="30">
        <v>5283.6</v>
      </c>
      <c r="E21" s="29">
        <v>5473.8</v>
      </c>
      <c r="F21" s="6"/>
    </row>
    <row r="22" spans="1:6" s="7" customFormat="1" ht="16.5" customHeight="1">
      <c r="A22" s="27" t="s">
        <v>23</v>
      </c>
      <c r="B22" s="28" t="s">
        <v>24</v>
      </c>
      <c r="C22" s="30">
        <v>660</v>
      </c>
      <c r="D22" s="30">
        <v>690</v>
      </c>
      <c r="E22" s="29">
        <v>714.8</v>
      </c>
      <c r="F22" s="6"/>
    </row>
    <row r="23" spans="1:6" s="7" customFormat="1" ht="32.25" hidden="1" customHeight="1">
      <c r="A23" s="27" t="s">
        <v>44</v>
      </c>
      <c r="B23" s="28" t="s">
        <v>45</v>
      </c>
      <c r="C23" s="30"/>
      <c r="D23" s="30"/>
      <c r="E23" s="29"/>
      <c r="F23" s="6"/>
    </row>
    <row r="24" spans="1:6" s="7" customFormat="1" ht="45" customHeight="1">
      <c r="A24" s="27" t="s">
        <v>25</v>
      </c>
      <c r="B24" s="28" t="s">
        <v>26</v>
      </c>
      <c r="C24" s="30">
        <v>700</v>
      </c>
      <c r="D24" s="30">
        <v>700</v>
      </c>
      <c r="E24" s="29">
        <v>725.2</v>
      </c>
      <c r="F24" s="6"/>
    </row>
    <row r="25" spans="1:6" s="7" customFormat="1" ht="16.5" customHeight="1">
      <c r="A25" s="27" t="s">
        <v>27</v>
      </c>
      <c r="B25" s="28" t="s">
        <v>28</v>
      </c>
      <c r="C25" s="30">
        <v>250</v>
      </c>
      <c r="D25" s="30">
        <v>250</v>
      </c>
      <c r="E25" s="29">
        <v>259</v>
      </c>
      <c r="F25" s="6"/>
    </row>
    <row r="26" spans="1:6" s="7" customFormat="1" ht="16.5" customHeight="1">
      <c r="A26" s="37" t="s">
        <v>32</v>
      </c>
      <c r="B26" s="38" t="s">
        <v>33</v>
      </c>
      <c r="C26" s="42">
        <f>C27</f>
        <v>778877.6</v>
      </c>
      <c r="D26" s="42">
        <f t="shared" ref="D26:E26" si="4">D27</f>
        <v>555189.30000000005</v>
      </c>
      <c r="E26" s="42">
        <f t="shared" si="4"/>
        <v>588422.60000000009</v>
      </c>
      <c r="F26" s="6"/>
    </row>
    <row r="27" spans="1:6" s="7" customFormat="1" ht="60.75" customHeight="1">
      <c r="A27" s="39" t="s">
        <v>35</v>
      </c>
      <c r="B27" s="40" t="s">
        <v>36</v>
      </c>
      <c r="C27" s="41">
        <f>C28+C29+C30+C31</f>
        <v>778877.6</v>
      </c>
      <c r="D27" s="41">
        <f t="shared" ref="D27:E27" si="5">D28+D29+D30+D31</f>
        <v>555189.30000000005</v>
      </c>
      <c r="E27" s="45">
        <f t="shared" si="5"/>
        <v>588422.60000000009</v>
      </c>
      <c r="F27" s="6"/>
    </row>
    <row r="28" spans="1:6" s="7" customFormat="1" ht="29.25" customHeight="1">
      <c r="A28" s="39" t="s">
        <v>47</v>
      </c>
      <c r="B28" s="40" t="s">
        <v>37</v>
      </c>
      <c r="C28" s="46">
        <f>(111425.8+11525.8)</f>
        <v>122951.6</v>
      </c>
      <c r="D28" s="46">
        <f>67613.7</f>
        <v>67613.7</v>
      </c>
      <c r="E28" s="46">
        <f>65555</f>
        <v>65555</v>
      </c>
      <c r="F28" s="6"/>
    </row>
    <row r="29" spans="1:6" s="7" customFormat="1" ht="39.75" customHeight="1">
      <c r="A29" s="39" t="s">
        <v>48</v>
      </c>
      <c r="B29" s="40" t="s">
        <v>38</v>
      </c>
      <c r="C29" s="46">
        <f>(20969.4+188880.5+21557.2+22201.2)</f>
        <v>253608.30000000002</v>
      </c>
      <c r="D29" s="46">
        <f>(0+0+21557.2+22312.5)</f>
        <v>43869.7</v>
      </c>
      <c r="E29" s="46">
        <f>(0+0+21557.2+28000.3)</f>
        <v>49557.5</v>
      </c>
      <c r="F29" s="6"/>
    </row>
    <row r="30" spans="1:6" s="7" customFormat="1" ht="16.5" customHeight="1">
      <c r="A30" s="39" t="s">
        <v>49</v>
      </c>
      <c r="B30" s="40" t="s">
        <v>39</v>
      </c>
      <c r="C30" s="46">
        <f>(15215.2+7500+5870+1306.4+935+311.7+311.7+2669.9+311.7+100+98465.9+265479.8)</f>
        <v>398477.3</v>
      </c>
      <c r="D30" s="46">
        <f>(15729.3+7510.7+5882.1+1307+935+311.7+311.7+2761.2+311.7+100+96410.6+308243.9)</f>
        <v>439814.9</v>
      </c>
      <c r="E30" s="46">
        <f>(16247.1+7523.2+5894.8+1309.2+935+311.7+311.7+2868.2+311.7+100+98014.1+335592.4)</f>
        <v>469419.10000000003</v>
      </c>
      <c r="F30" s="6"/>
    </row>
    <row r="31" spans="1:6" s="7" customFormat="1" ht="16.5" customHeight="1">
      <c r="A31" s="39" t="s">
        <v>50</v>
      </c>
      <c r="B31" s="40" t="s">
        <v>40</v>
      </c>
      <c r="C31" s="47">
        <f>(140.4+3700)</f>
        <v>3840.4</v>
      </c>
      <c r="D31" s="47">
        <f>(191+3700)</f>
        <v>3891</v>
      </c>
      <c r="E31" s="47">
        <f>(191+3700)</f>
        <v>3891</v>
      </c>
      <c r="F31" s="6"/>
    </row>
    <row r="32" spans="1:6" s="7" customFormat="1" ht="16.5" customHeight="1">
      <c r="A32" s="37" t="s">
        <v>41</v>
      </c>
      <c r="B32" s="38"/>
      <c r="C32" s="42">
        <f>C11+C26</f>
        <v>957879.2</v>
      </c>
      <c r="D32" s="42">
        <f>D11+D26</f>
        <v>740607</v>
      </c>
      <c r="E32" s="43">
        <f>E11+E26</f>
        <v>780515.3</v>
      </c>
      <c r="F32" s="6"/>
    </row>
    <row r="33" spans="1:6" s="12" customFormat="1">
      <c r="A33" s="8"/>
      <c r="B33" s="9"/>
      <c r="C33" s="9"/>
      <c r="D33" s="10"/>
      <c r="E33" s="10"/>
      <c r="F33" s="11"/>
    </row>
    <row r="34" spans="1:6" s="12" customFormat="1">
      <c r="A34" s="8"/>
      <c r="B34" s="9"/>
      <c r="C34" s="9"/>
      <c r="D34" s="10"/>
      <c r="E34" s="10"/>
      <c r="F34" s="11"/>
    </row>
    <row r="35" spans="1:6" s="12" customFormat="1">
      <c r="A35" s="8"/>
      <c r="B35" s="9"/>
      <c r="C35" s="9"/>
      <c r="D35" s="9"/>
      <c r="E35" s="13"/>
      <c r="F35" s="11"/>
    </row>
    <row r="36" spans="1:6" s="12" customFormat="1">
      <c r="A36" s="8"/>
      <c r="B36" s="9"/>
      <c r="C36" s="9"/>
      <c r="D36" s="9"/>
      <c r="E36" s="13"/>
      <c r="F36" s="11"/>
    </row>
    <row r="37" spans="1:6" s="12" customFormat="1">
      <c r="A37" s="8"/>
      <c r="B37" s="9"/>
      <c r="C37" s="9"/>
      <c r="D37" s="9"/>
      <c r="E37" s="13"/>
      <c r="F37" s="11"/>
    </row>
    <row r="38" spans="1:6" s="12" customFormat="1">
      <c r="A38" s="8"/>
      <c r="B38" s="9"/>
      <c r="C38" s="9"/>
      <c r="D38" s="9"/>
      <c r="E38" s="13"/>
      <c r="F38" s="11"/>
    </row>
    <row r="39" spans="1:6" s="12" customFormat="1">
      <c r="A39" s="8"/>
      <c r="B39" s="9"/>
      <c r="C39" s="9"/>
      <c r="D39" s="9"/>
      <c r="E39" s="13"/>
      <c r="F39" s="11"/>
    </row>
    <row r="40" spans="1:6" s="12" customFormat="1">
      <c r="A40" s="8"/>
      <c r="B40" s="9"/>
      <c r="C40" s="9"/>
      <c r="D40" s="9"/>
      <c r="E40" s="13"/>
      <c r="F40" s="11"/>
    </row>
    <row r="41" spans="1:6" s="12" customFormat="1">
      <c r="A41" s="8"/>
      <c r="B41" s="9"/>
      <c r="C41" s="9"/>
      <c r="D41" s="9"/>
      <c r="E41" s="13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B123" s="14"/>
      <c r="C123" s="14"/>
      <c r="D123" s="14"/>
      <c r="E123" s="15"/>
      <c r="F123" s="11"/>
    </row>
    <row r="124" spans="1:6" s="12" customFormat="1">
      <c r="B124" s="14"/>
      <c r="C124" s="14"/>
      <c r="D124" s="14"/>
      <c r="E124" s="15"/>
      <c r="F124" s="11"/>
    </row>
    <row r="125" spans="1:6" s="12" customFormat="1">
      <c r="B125" s="14"/>
      <c r="C125" s="14"/>
      <c r="D125" s="14"/>
      <c r="E125" s="15"/>
      <c r="F125" s="11"/>
    </row>
    <row r="126" spans="1:6" s="12" customFormat="1">
      <c r="B126" s="14"/>
      <c r="C126" s="14"/>
      <c r="D126" s="14"/>
      <c r="E126" s="15"/>
      <c r="F126" s="11"/>
    </row>
    <row r="127" spans="1:6" s="12" customFormat="1">
      <c r="B127" s="14"/>
      <c r="C127" s="14"/>
      <c r="D127" s="14"/>
      <c r="E127" s="15"/>
      <c r="F127" s="11"/>
    </row>
    <row r="128" spans="1:6" s="12" customFormat="1">
      <c r="B128" s="14"/>
      <c r="C128" s="14"/>
      <c r="D128" s="14"/>
      <c r="E128" s="15"/>
      <c r="F128" s="11"/>
    </row>
    <row r="129" spans="2:6" s="12" customFormat="1">
      <c r="B129" s="14"/>
      <c r="C129" s="14"/>
      <c r="D129" s="14"/>
      <c r="E129" s="15"/>
      <c r="F129" s="11"/>
    </row>
    <row r="130" spans="2:6" s="12" customFormat="1">
      <c r="B130" s="14"/>
      <c r="C130" s="14"/>
      <c r="D130" s="14"/>
      <c r="E130" s="15"/>
      <c r="F130" s="11"/>
    </row>
    <row r="131" spans="2:6" s="12" customFormat="1">
      <c r="B131" s="14"/>
      <c r="C131" s="14"/>
      <c r="D131" s="14"/>
      <c r="E131" s="15"/>
      <c r="F131" s="11"/>
    </row>
    <row r="132" spans="2:6" s="12" customFormat="1">
      <c r="B132" s="14"/>
      <c r="C132" s="14"/>
      <c r="D132" s="14"/>
      <c r="E132" s="15"/>
      <c r="F132" s="11"/>
    </row>
    <row r="133" spans="2:6" s="12" customFormat="1">
      <c r="B133" s="14"/>
      <c r="C133" s="14"/>
      <c r="D133" s="14"/>
      <c r="E133" s="15"/>
      <c r="F133" s="11"/>
    </row>
    <row r="134" spans="2:6" s="12" customFormat="1">
      <c r="B134" s="14"/>
      <c r="C134" s="14"/>
      <c r="D134" s="14"/>
      <c r="E134" s="15"/>
      <c r="F134" s="11"/>
    </row>
    <row r="135" spans="2:6" s="12" customFormat="1">
      <c r="B135" s="14"/>
      <c r="C135" s="14"/>
      <c r="D135" s="14"/>
      <c r="E135" s="15"/>
      <c r="F135" s="11"/>
    </row>
    <row r="136" spans="2:6" s="12" customFormat="1">
      <c r="B136" s="14"/>
      <c r="C136" s="14"/>
      <c r="D136" s="14"/>
      <c r="E136" s="15"/>
      <c r="F136" s="11"/>
    </row>
    <row r="137" spans="2:6" s="12" customFormat="1">
      <c r="B137" s="14"/>
      <c r="C137" s="14"/>
      <c r="D137" s="14"/>
      <c r="E137" s="15"/>
      <c r="F137" s="11"/>
    </row>
    <row r="138" spans="2:6" s="12" customFormat="1">
      <c r="B138" s="14"/>
      <c r="C138" s="14"/>
      <c r="D138" s="14"/>
      <c r="E138" s="15"/>
      <c r="F138" s="11"/>
    </row>
    <row r="139" spans="2:6" s="12" customFormat="1">
      <c r="B139" s="14"/>
      <c r="C139" s="14"/>
      <c r="D139" s="14"/>
      <c r="E139" s="15"/>
      <c r="F139" s="11"/>
    </row>
    <row r="140" spans="2:6" s="12" customFormat="1">
      <c r="B140" s="14"/>
      <c r="C140" s="14"/>
      <c r="D140" s="14"/>
      <c r="E140" s="15"/>
      <c r="F140" s="11"/>
    </row>
    <row r="141" spans="2:6" s="12" customFormat="1">
      <c r="B141" s="14"/>
      <c r="C141" s="14"/>
      <c r="D141" s="14"/>
      <c r="E141" s="15"/>
      <c r="F141" s="11"/>
    </row>
    <row r="142" spans="2:6" s="12" customFormat="1">
      <c r="B142" s="14"/>
      <c r="C142" s="14"/>
      <c r="D142" s="14"/>
      <c r="E142" s="15"/>
      <c r="F142" s="11"/>
    </row>
    <row r="143" spans="2:6" s="12" customFormat="1">
      <c r="B143" s="14"/>
      <c r="C143" s="14"/>
      <c r="D143" s="14"/>
      <c r="E143" s="15"/>
      <c r="F143" s="11"/>
    </row>
    <row r="144" spans="2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4"/>
      <c r="F200" s="11"/>
    </row>
    <row r="201" spans="2:6" s="12" customFormat="1">
      <c r="B201" s="14"/>
      <c r="C201" s="14"/>
      <c r="D201" s="14"/>
      <c r="E201" s="14"/>
      <c r="F201" s="11"/>
    </row>
    <row r="202" spans="2:6" s="12" customFormat="1">
      <c r="B202" s="14"/>
      <c r="C202" s="14"/>
      <c r="D202" s="14"/>
      <c r="E202" s="14"/>
      <c r="F202" s="11"/>
    </row>
    <row r="203" spans="2:6" s="12" customFormat="1">
      <c r="B203" s="14"/>
      <c r="C203" s="14"/>
      <c r="D203" s="14"/>
      <c r="E203" s="14"/>
      <c r="F203" s="11"/>
    </row>
    <row r="204" spans="2:6" s="12" customFormat="1">
      <c r="B204" s="14"/>
      <c r="C204" s="14"/>
      <c r="D204" s="14"/>
      <c r="E204" s="14"/>
      <c r="F204" s="11"/>
    </row>
    <row r="205" spans="2:6" s="12" customFormat="1">
      <c r="B205" s="14"/>
      <c r="C205" s="14"/>
      <c r="D205" s="14"/>
      <c r="E205" s="14"/>
      <c r="F205" s="11"/>
    </row>
    <row r="206" spans="2:6" s="12" customFormat="1">
      <c r="B206" s="14"/>
      <c r="C206" s="14"/>
      <c r="D206" s="14"/>
      <c r="E206" s="14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</sheetData>
  <mergeCells count="5">
    <mergeCell ref="A7:E7"/>
    <mergeCell ref="B1:E1"/>
    <mergeCell ref="B2:E2"/>
    <mergeCell ref="B3:E3"/>
    <mergeCell ref="B4:E4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2020-2022гг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2019-11-07T13:15:30Z</dcterms:modified>
</cp:coreProperties>
</file>