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1 Источ ВФДБ РМР 24-26" sheetId="1" r:id="rId1"/>
  </sheets>
  <definedNames>
    <definedName name="_xlnm.Print_Area" localSheetId="0">'Прил11 Источ ВФДБ РМР 24-26'!$A$1:$E$32</definedName>
  </definedNames>
  <calcPr calcId="124519" iterate="1"/>
</workbook>
</file>

<file path=xl/calcChain.xml><?xml version="1.0" encoding="utf-8"?>
<calcChain xmlns="http://schemas.openxmlformats.org/spreadsheetml/2006/main">
  <c r="E32" i="1"/>
  <c r="E31"/>
  <c r="D32"/>
  <c r="D31"/>
  <c r="C31"/>
  <c r="C32"/>
  <c r="E16"/>
  <c r="D16"/>
  <c r="E14"/>
  <c r="D14"/>
  <c r="C14"/>
  <c r="D15" l="1"/>
  <c r="D22" l="1"/>
  <c r="E15" l="1"/>
  <c r="E29"/>
  <c r="E28" s="1"/>
  <c r="E27"/>
  <c r="E26" s="1"/>
  <c r="E23"/>
  <c r="E21" s="1"/>
  <c r="E20"/>
  <c r="E19" s="1"/>
  <c r="E13"/>
  <c r="D30"/>
  <c r="D29"/>
  <c r="D28" s="1"/>
  <c r="D27"/>
  <c r="D26" s="1"/>
  <c r="D23"/>
  <c r="D21" s="1"/>
  <c r="D20"/>
  <c r="D19" s="1"/>
  <c r="D13"/>
  <c r="D25" l="1"/>
  <c r="D24" s="1"/>
  <c r="E25"/>
  <c r="E24" s="1"/>
  <c r="E30"/>
  <c r="E18"/>
  <c r="E17"/>
  <c r="E12"/>
  <c r="D12"/>
  <c r="D17"/>
  <c r="D18"/>
  <c r="D11" l="1"/>
  <c r="E11"/>
  <c r="C29" l="1"/>
  <c r="C28" s="1"/>
  <c r="C27"/>
  <c r="C26" s="1"/>
  <c r="C23"/>
  <c r="C20"/>
  <c r="C19" s="1"/>
  <c r="C15"/>
  <c r="C13"/>
  <c r="C21" l="1"/>
  <c r="C18" s="1"/>
  <c r="C25"/>
  <c r="C24" s="1"/>
  <c r="C12"/>
  <c r="C30"/>
  <c r="C17" l="1"/>
  <c r="C11" s="1"/>
</calcChain>
</file>

<file path=xl/sharedStrings.xml><?xml version="1.0" encoding="utf-8"?>
<sst xmlns="http://schemas.openxmlformats.org/spreadsheetml/2006/main" count="55" uniqueCount="55">
  <si>
    <t>Код</t>
  </si>
  <si>
    <t>Наименование вида источника финансирования дефицита бюджета</t>
  </si>
  <si>
    <t>01 00 00 00 00 0000 000</t>
  </si>
  <si>
    <t>Источники внутреннего финансирования дефицитов бюджетов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</si>
  <si>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</si>
  <si>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</si>
  <si>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</si>
  <si>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</si>
  <si>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</si>
  <si>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</si>
  <si>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01 02 00 00 00 0000 800</t>
  </si>
  <si>
    <t xml:space="preserve">Погашение кредитов, полученных от  кредитных организаций в валюте Российской Федерации </t>
  </si>
  <si>
    <t>01 02 00 00 05 0000 810</t>
  </si>
  <si>
    <t>Погашение  кредитов, полученных от кредитных организаций бюджетами муниципальных районов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</si>
  <si>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</si>
  <si>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</si>
  <si>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</si>
  <si>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</si>
  <si>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</si>
  <si>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</si>
  <si>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01 03 01 00 05 0000 710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</si>
  <si>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</si>
  <si>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</si>
  <si>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</si>
  <si>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01 03 01 00 05 0000 810</t>
  </si>
  <si>
    <t>Погашение кредитов от других бюджетов бюджетной системы Российской Федерации бюджетом муниципального района в валюте  Российской Федерации</t>
  </si>
  <si>
    <t>01 03 00 00 05 0800 810</t>
  </si>
  <si>
    <t>Погашение централизованного кредита по Соглашению от 19.12.2001 года № 1/III л/с 030030011</t>
  </si>
  <si>
    <t>01 06 00 00 00 0000 000</t>
  </si>
  <si>
    <t xml:space="preserve">Иные источники внутреннего финансирования дефицитов бюджетов 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</si>
  <si>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</si>
  <si>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</si>
  <si>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</si>
  <si>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</si>
  <si>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</si>
  <si>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</si>
  <si>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</si>
  <si>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</si>
  <si>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01 06 05 02 05 0000 640</t>
  </si>
  <si>
    <t>Возврат бюджетных кредитов, предоставленных другим бюджетам системы Российской Федерации из бюджетов муниципальных районов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</si>
  <si>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</si>
  <si>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</si>
  <si>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</si>
  <si>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</si>
  <si>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</si>
  <si>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</si>
  <si>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тыс. рублей</t>
  </si>
  <si>
    <t xml:space="preserve">Собрания депутатов Ртищевского </t>
  </si>
  <si>
    <t xml:space="preserve"> муниципального района</t>
  </si>
  <si>
    <t>2024 год</t>
  </si>
  <si>
    <t>2025 год</t>
  </si>
  <si>
    <t xml:space="preserve"> от                      2023 года № </t>
  </si>
  <si>
    <t xml:space="preserve">Источники внутреннего финансирования дефицита бюджета Ртищевского муниципального района на 2024 год и на плановый период 2025 и 2026 годов
 </t>
  </si>
  <si>
    <t>2026 год</t>
  </si>
  <si>
    <t>Приложение № 11 к решению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</si>
</sst>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4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32"/>
  <sheetViews>
    <sheetView tabSelected="1" view="pageBreakPreview" zoomScaleSheetLayoutView="100" workbookViewId="0">
      <selection activeCell="C2" sqref="C2"/>
    </sheetView>
  </sheetViews>
  <sheetFormatPr defaultColWidth="9.140625" defaultRowHeight="18.75"/>
  <cols>
    <col min="1" max="1" width="30.42578125" style="4" customWidth="1"/>
    <col min="2" max="2" width="51.85546875" style="3" customWidth="1"/>
    <col min="3" max="3" width="15.85546875" style="12" customWidth="1"/>
    <col min="4" max="4" width="15.85546875" style="3" customWidth="1"/>
    <col min="5" max="5" width="17.5703125" style="3" customWidth="1"/>
    <col min="6" max="16384" width="9.140625" style="3"/>
  </cols>
  <sheetData>
    <row r="1" spans="1:5">
      <c r="A1" s="1"/>
      <c r="B1" s="2"/>
      <c r="C1" s="1" t="s">
        <v>54</v>
      </c>
    </row>
    <row r="2" spans="1:5">
      <c r="A2" s="1"/>
      <c r="B2" s="2"/>
      <c r="C2" s="1" t="s">
        <v>47</v>
      </c>
    </row>
    <row r="3" spans="1:5">
      <c r="A3" s="1"/>
      <c r="B3" s="2"/>
      <c r="C3" s="1" t="s">
        <v>48</v>
      </c>
    </row>
    <row r="4" spans="1:5">
      <c r="A4" s="1"/>
      <c r="B4" s="2"/>
      <c r="C4" s="1" t="s">
        <v>51</v>
      </c>
    </row>
    <row r="5" spans="1:5">
      <c r="A5" s="1"/>
      <c r="B5" s="2"/>
      <c r="C5" s="1"/>
    </row>
    <row r="6" spans="1:5">
      <c r="A6" s="1"/>
      <c r="B6" s="2"/>
      <c r="C6" s="1"/>
    </row>
    <row r="7" spans="1:5" ht="39.75" customHeight="1">
      <c r="A7" s="19" t="s">
        <v>52</v>
      </c>
      <c r="B7" s="19"/>
      <c r="C7" s="19"/>
      <c r="D7" s="19"/>
      <c r="E7" s="19"/>
    </row>
    <row r="8" spans="1:5">
      <c r="C8" s="3"/>
      <c r="E8" s="5" t="s">
        <v>46</v>
      </c>
    </row>
    <row r="9" spans="1:5" ht="37.5">
      <c r="A9" s="6" t="s">
        <v>0</v>
      </c>
      <c r="B9" s="7" t="s">
        <v>1</v>
      </c>
      <c r="C9" s="7" t="s">
        <v>49</v>
      </c>
      <c r="D9" s="8" t="s">
        <v>50</v>
      </c>
      <c r="E9" s="8" t="s">
        <v>53</v>
      </c>
    </row>
    <row r="10" spans="1:5">
      <c r="A10" s="6">
        <v>1</v>
      </c>
      <c r="B10" s="7">
        <v>2</v>
      </c>
      <c r="C10" s="8">
        <v>3</v>
      </c>
      <c r="D10" s="8">
        <v>4</v>
      </c>
      <c r="E10" s="8">
        <v>5</v>
      </c>
    </row>
    <row r="11" spans="1:5" ht="37.5">
      <c r="A11" s="14" t="s">
        <v>2</v>
      </c>
      <c r="B11" s="14" t="s">
        <v>3</v>
      </c>
      <c r="C11" s="16">
        <f>C12+C17+C24+C30</f>
        <v>10000</v>
      </c>
      <c r="D11" s="16">
        <f>D12+D17+D24+D30</f>
        <v>0</v>
      </c>
      <c r="E11" s="16">
        <f>E12+E17+E24+E30</f>
        <v>0</v>
      </c>
    </row>
    <row r="12" spans="1:5" ht="37.5">
      <c r="A12" s="9" t="s">
        <v>4</v>
      </c>
      <c r="B12" s="9" t="s">
        <v>5</v>
      </c>
      <c r="C12" s="16">
        <f>C13+C15</f>
        <v>10000</v>
      </c>
      <c r="D12" s="16">
        <f>D13+D15</f>
        <v>0</v>
      </c>
      <c r="E12" s="16">
        <f>E13+E15</f>
        <v>0</v>
      </c>
    </row>
    <row r="13" spans="1:5" ht="56.25">
      <c r="A13" s="9" t="s">
        <v>6</v>
      </c>
      <c r="B13" s="9" t="s">
        <v>7</v>
      </c>
      <c r="C13" s="16">
        <f>C14</f>
        <v>10000</v>
      </c>
      <c r="D13" s="16">
        <f>D14</f>
        <v>10000</v>
      </c>
      <c r="E13" s="16">
        <f>E14</f>
        <v>10000</v>
      </c>
    </row>
    <row r="14" spans="1:5" ht="56.25">
      <c r="A14" s="9" t="s">
        <v>8</v>
      </c>
      <c r="B14" s="9" t="s">
        <v>9</v>
      </c>
      <c r="C14" s="17">
        <f>10000</f>
        <v>10000</v>
      </c>
      <c r="D14" s="17">
        <f>10000</f>
        <v>10000</v>
      </c>
      <c r="E14" s="17">
        <f>10000</f>
        <v>10000</v>
      </c>
    </row>
    <row r="15" spans="1:5" ht="56.25">
      <c r="A15" s="9" t="s">
        <v>10</v>
      </c>
      <c r="B15" s="9" t="s">
        <v>11</v>
      </c>
      <c r="C15" s="17">
        <f>C16</f>
        <v>0</v>
      </c>
      <c r="D15" s="17">
        <f>D16</f>
        <v>-10000</v>
      </c>
      <c r="E15" s="17">
        <f>E16</f>
        <v>-10000</v>
      </c>
    </row>
    <row r="16" spans="1:5" ht="75">
      <c r="A16" s="9" t="s">
        <v>12</v>
      </c>
      <c r="B16" s="9" t="s">
        <v>13</v>
      </c>
      <c r="C16" s="17"/>
      <c r="D16" s="17">
        <f>-10000</f>
        <v>-10000</v>
      </c>
      <c r="E16" s="17">
        <f>-10000</f>
        <v>-10000</v>
      </c>
    </row>
    <row r="17" spans="1:5" ht="56.25" hidden="1">
      <c r="A17" s="9" t="s">
        <v>14</v>
      </c>
      <c r="B17" s="9" t="s">
        <v>15</v>
      </c>
      <c r="C17" s="17">
        <f>C19+C21</f>
        <v>0</v>
      </c>
      <c r="D17" s="17">
        <f>D19+D21</f>
        <v>0</v>
      </c>
      <c r="E17" s="17">
        <f>E19+E21</f>
        <v>0</v>
      </c>
    </row>
    <row r="18" spans="1:5" ht="75" hidden="1">
      <c r="A18" s="9" t="s">
        <v>16</v>
      </c>
      <c r="B18" s="9" t="s">
        <v>17</v>
      </c>
      <c r="C18" s="17">
        <f>C19+C21</f>
        <v>0</v>
      </c>
      <c r="D18" s="17">
        <f>D19+D21</f>
        <v>0</v>
      </c>
      <c r="E18" s="17">
        <f>E19+E21</f>
        <v>0</v>
      </c>
    </row>
    <row r="19" spans="1:5" ht="75" hidden="1">
      <c r="A19" s="10" t="s">
        <v>18</v>
      </c>
      <c r="B19" s="9" t="s">
        <v>19</v>
      </c>
      <c r="C19" s="17">
        <f>C20</f>
        <v>0</v>
      </c>
      <c r="D19" s="17">
        <f>D20</f>
        <v>0</v>
      </c>
      <c r="E19" s="17">
        <f>E20</f>
        <v>0</v>
      </c>
    </row>
    <row r="20" spans="1:5" ht="75" hidden="1">
      <c r="A20" s="10" t="s">
        <v>20</v>
      </c>
      <c r="B20" s="9" t="s">
        <v>21</v>
      </c>
      <c r="C20" s="17">
        <f>0</f>
        <v>0</v>
      </c>
      <c r="D20" s="17">
        <f>0</f>
        <v>0</v>
      </c>
      <c r="E20" s="17">
        <f>0</f>
        <v>0</v>
      </c>
    </row>
    <row r="21" spans="1:5" ht="93.75" hidden="1">
      <c r="A21" s="10" t="s">
        <v>22</v>
      </c>
      <c r="B21" s="9" t="s">
        <v>23</v>
      </c>
      <c r="C21" s="17">
        <f>C22+C23</f>
        <v>0</v>
      </c>
      <c r="D21" s="17">
        <f>D22+D23</f>
        <v>0</v>
      </c>
      <c r="E21" s="17">
        <f>E22+E23</f>
        <v>0</v>
      </c>
    </row>
    <row r="22" spans="1:5" ht="75" hidden="1">
      <c r="A22" s="10" t="s">
        <v>24</v>
      </c>
      <c r="B22" s="9" t="s">
        <v>25</v>
      </c>
      <c r="C22" s="17"/>
      <c r="D22" s="17">
        <f>0</f>
        <v>0</v>
      </c>
      <c r="E22" s="17">
        <v>0</v>
      </c>
    </row>
    <row r="23" spans="1:5" ht="56.25" hidden="1">
      <c r="A23" s="10" t="s">
        <v>26</v>
      </c>
      <c r="B23" s="9" t="s">
        <v>27</v>
      </c>
      <c r="C23" s="17">
        <f>0</f>
        <v>0</v>
      </c>
      <c r="D23" s="17">
        <f>0</f>
        <v>0</v>
      </c>
      <c r="E23" s="17">
        <f>0</f>
        <v>0</v>
      </c>
    </row>
    <row r="24" spans="1:5" s="11" customFormat="1" ht="37.5" hidden="1">
      <c r="A24" s="9" t="s">
        <v>28</v>
      </c>
      <c r="B24" s="9" t="s">
        <v>29</v>
      </c>
      <c r="C24" s="16">
        <f>C25</f>
        <v>0</v>
      </c>
      <c r="D24" s="16">
        <f>D25</f>
        <v>0</v>
      </c>
      <c r="E24" s="16">
        <f>E25</f>
        <v>0</v>
      </c>
    </row>
    <row r="25" spans="1:5" s="11" customFormat="1" ht="56.25" hidden="1">
      <c r="A25" s="9" t="s">
        <v>30</v>
      </c>
      <c r="B25" s="9" t="s">
        <v>31</v>
      </c>
      <c r="C25" s="16">
        <f>C26+C28</f>
        <v>0</v>
      </c>
      <c r="D25" s="16">
        <f>D26+D28</f>
        <v>0</v>
      </c>
      <c r="E25" s="16">
        <f>E26+E28</f>
        <v>0</v>
      </c>
    </row>
    <row r="26" spans="1:5" s="11" customFormat="1" ht="56.25" hidden="1">
      <c r="A26" s="9" t="s">
        <v>32</v>
      </c>
      <c r="B26" s="9" t="s">
        <v>33</v>
      </c>
      <c r="C26" s="16">
        <f>C27</f>
        <v>0</v>
      </c>
      <c r="D26" s="16">
        <f>D27</f>
        <v>0</v>
      </c>
      <c r="E26" s="16">
        <f>E27</f>
        <v>0</v>
      </c>
    </row>
    <row r="27" spans="1:5" ht="93.75" hidden="1">
      <c r="A27" s="10" t="s">
        <v>34</v>
      </c>
      <c r="B27" s="10" t="s">
        <v>35</v>
      </c>
      <c r="C27" s="18">
        <f>0</f>
        <v>0</v>
      </c>
      <c r="D27" s="18">
        <f>0</f>
        <v>0</v>
      </c>
      <c r="E27" s="18">
        <f>0</f>
        <v>0</v>
      </c>
    </row>
    <row r="28" spans="1:5" ht="56.25" hidden="1">
      <c r="A28" s="9" t="s">
        <v>36</v>
      </c>
      <c r="B28" s="9" t="s">
        <v>37</v>
      </c>
      <c r="C28" s="18">
        <f>C29</f>
        <v>0</v>
      </c>
      <c r="D28" s="18">
        <f>D29</f>
        <v>0</v>
      </c>
      <c r="E28" s="18">
        <f>E29</f>
        <v>0</v>
      </c>
    </row>
    <row r="29" spans="1:5" ht="93.75" hidden="1">
      <c r="A29" s="10" t="s">
        <v>38</v>
      </c>
      <c r="B29" s="10" t="s">
        <v>39</v>
      </c>
      <c r="C29" s="18">
        <f>0</f>
        <v>0</v>
      </c>
      <c r="D29" s="18">
        <f>0</f>
        <v>0</v>
      </c>
      <c r="E29" s="18">
        <f>0</f>
        <v>0</v>
      </c>
    </row>
    <row r="30" spans="1:5" ht="37.5">
      <c r="A30" s="15" t="s">
        <v>40</v>
      </c>
      <c r="B30" s="10" t="s">
        <v>41</v>
      </c>
      <c r="C30" s="16">
        <f>C31+C32</f>
        <v>0</v>
      </c>
      <c r="D30" s="16">
        <f>D31+D32</f>
        <v>0</v>
      </c>
      <c r="E30" s="16">
        <f>E31+E32</f>
        <v>0</v>
      </c>
    </row>
    <row r="31" spans="1:5" ht="56.25">
      <c r="A31" s="15" t="s">
        <v>42</v>
      </c>
      <c r="B31" s="10" t="s">
        <v>43</v>
      </c>
      <c r="C31" s="13">
        <f>-((207184.1+14696.4+54238)+183547.4+((5282.1+42.3+799.3+429.2)+(7347.5+354.7)+85996.3+358426.7+(1977.6+158)+988.8+494.4+317.5+3135.4)+(45031.3+(18468.8+8000))+((1301+4629+1494)+980.6+(39+41+27+41.5+27.3+41)+(300+0+0+500+50+500)))-10000</f>
        <v>-1016887.2000000001</v>
      </c>
      <c r="D31" s="13">
        <f>-((221605.6+15012.8+62294)+141835.1+((5282.1+42.3+799.3+429.2)+(7347.5+354.7)+85996.3+358426.7+(1977.6+158)+988.8+494.4+317.5+3321.4)+0+((41+43+29+43.5+28+45)+(100+0+0+500+50+500)))-10000</f>
        <v>-918062.8</v>
      </c>
      <c r="E31" s="13">
        <f>-((236874.8+20246.5+74074)+145919.8+((5282.1+42.3+799.3+429.2)+(7347.5+354.7)+85996.3+358426.7+(1977.6+158)+988.8+494.4+317.5+3458.8)+0+((41+45+31+45+28+45)+(100+0+0+500+50+500)))-10000</f>
        <v>-954573.3</v>
      </c>
    </row>
    <row r="32" spans="1:5" ht="56.25">
      <c r="A32" s="15" t="s">
        <v>44</v>
      </c>
      <c r="B32" s="10" t="s">
        <v>45</v>
      </c>
      <c r="C32" s="13">
        <f>(207184.1+14696.4+54238)+183547.4+((5282.1+42.3+799.3+429.2)+(7347.5+354.7)+85996.3+358426.7+(1977.6+158)+988.8+494.4+317.5+3135.4)+(45031.3+(18468.8+8000))+((1301+4629+1494)+980.6+(39+41+27+41.5+27.3+41)+(300+0+0+500+50+500))+10000</f>
        <v>1016887.2000000001</v>
      </c>
      <c r="D32" s="13">
        <f>(221605.6+15012.8+62294)+141835.1+((5282.1+42.3+799.3+429.2)+(7347.5+354.7)+85996.3+358426.7+(1977.6+158)+988.8+494.4+317.5+3321.4)+0+((41+43+29+43.5+28+45)+(100+0+0+500+50+500))+10000</f>
        <v>918062.8</v>
      </c>
      <c r="E32" s="13">
        <f>(236874.8+20246.5+74074)+145919.8+((5282.1+42.3+799.3+429.2)+(7347.5+354.7)+85996.3+358426.7+(1977.6+158)+988.8+494.4+317.5+3458.8)+0+((41+45+31+45+28+45)+(100+0+0+500+50+500))+10000</f>
        <v>954573.3</v>
      </c>
    </row>
  </sheetData>
  <mergeCells count="1">
    <mergeCell ref="A7:E7"/>
  </mergeCells>
  <pageMargins left="0.9055118110236221" right="0.39370078740157483" top="0.78740157480314965" bottom="0.39370078740157483" header="0.31496062992125984" footer="0.31496062992125984"/>
  <pageSetup paperSize="9" scale="67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Прил11 Источ ВФДБ РМР 24-26</vt:lpstr>
      <vt:lpstr>'Прил11 Источ ВФДБ РМР 24-26'!Область_печати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2023-11-01T10:59:33Z</dcterms:modified>
</cp:coreProperties>
</file>